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001"/>
  <workbookPr codeName="ЭтаКнига"/>
  <mc:AlternateContent xmlns:mc="http://schemas.openxmlformats.org/markup-compatibility/2006">
    <mc:Choice Requires="x15">
      <x15ac:absPath xmlns:x15ac="http://schemas.microsoft.com/office/spreadsheetml/2010/11/ac" url="D:\Users\razgailov\Desktop\"/>
    </mc:Choice>
  </mc:AlternateContent>
  <xr:revisionPtr revIDLastSave="0" documentId="8_{55D49980-FB26-4631-975C-F4DAB4AA57C5}" xr6:coauthVersionLast="45" xr6:coauthVersionMax="45" xr10:uidLastSave="{00000000-0000-0000-0000-000000000000}"/>
  <bookViews>
    <workbookView xWindow="2292" yWindow="1212" windowWidth="20748" windowHeight="11748" tabRatio="826" activeTab="1"/>
  </bookViews>
  <sheets>
    <sheet name="About" sheetId="1" r:id="rId1"/>
    <sheet name="Общепромышленная арматура" sheetId="2" r:id="rId2"/>
    <sheet name="Краны LD" sheetId="33" r:id="rId3"/>
    <sheet name="Отводы" sheetId="11" r:id="rId4"/>
    <sheet name="Переходы тройники" sheetId="12" r:id="rId5"/>
    <sheet name="Фланцы" sheetId="13" r:id="rId6"/>
    <sheet name="Заглушки" sheetId="17" r:id="rId7"/>
    <sheet name="Маршал" sheetId="4" r:id="rId8"/>
    <sheet name="FAF" sheetId="5" r:id="rId9"/>
    <sheet name="Энергетическая арматура" sheetId="7" r:id="rId10"/>
    <sheet name="СППК" sheetId="8" r:id="rId11"/>
    <sheet name="CENTORK" sheetId="9" r:id="rId12"/>
    <sheet name="ГЗ привод" sheetId="34" r:id="rId13"/>
    <sheet name="Электроприводы" sheetId="10" r:id="rId14"/>
    <sheet name="Крепеж" sheetId="14" r:id="rId15"/>
    <sheet name="Пластик" sheetId="15" r:id="rId16"/>
    <sheet name="Фитинги" sheetId="16" r:id="rId17"/>
    <sheet name="Водоводяные подогреватели" sheetId="24" r:id="rId18"/>
    <sheet name="Нефтянное" sheetId="25" r:id="rId19"/>
    <sheet name="Разное" sheetId="27" r:id="rId20"/>
  </sheets>
  <definedNames>
    <definedName name="_xlnm.Print_Titles" localSheetId="1">'Общепромышленная арматура'!$1:$1</definedName>
    <definedName name="_xlnm.Print_Titles" localSheetId="9">'Энергетическая арматура'!$1:$7</definedName>
    <definedName name="_xlnm.Print_Area" localSheetId="0">About!$A$1:$J$17</definedName>
    <definedName name="_xlnm.Print_Area" localSheetId="11">CENTORK!$A$1:$K$194</definedName>
    <definedName name="_xlnm.Print_Area" localSheetId="8">FAF!$A$1:$E$182</definedName>
    <definedName name="_xlnm.Print_Area" localSheetId="17">'Водоводяные подогреватели'!$A$1:$Q$70</definedName>
    <definedName name="_xlnm.Print_Area" localSheetId="12">'ГЗ привод'!$A$1:$G$181</definedName>
    <definedName name="_xlnm.Print_Area" localSheetId="6">Заглушки!$A$1:$H$29</definedName>
    <definedName name="_xlnm.Print_Area" localSheetId="2">'Краны LD'!$A$1:$H$440</definedName>
    <definedName name="_xlnm.Print_Area" localSheetId="14">Крепеж!$A$1:$J$104</definedName>
    <definedName name="_xlnm.Print_Area" localSheetId="7">Маршал!$A$1:$G$291</definedName>
    <definedName name="_xlnm.Print_Area" localSheetId="18">Нефтянное!$A$1:$D$75</definedName>
    <definedName name="_xlnm.Print_Area" localSheetId="1">'Общепромышленная арматура'!$A$1:$E$569</definedName>
    <definedName name="_xlnm.Print_Area" localSheetId="3">Отводы!$A$1:$H$30</definedName>
    <definedName name="_xlnm.Print_Area" localSheetId="4">'Переходы тройники'!$A$1:$I$34</definedName>
    <definedName name="_xlnm.Print_Area" localSheetId="15">Пластик!$A$1:$D$375</definedName>
    <definedName name="_xlnm.Print_Area" localSheetId="19">Разное!$A$1:$L$16</definedName>
    <definedName name="_xlnm.Print_Area" localSheetId="10">СППК!$A$1:$E$49</definedName>
    <definedName name="_xlnm.Print_Area" localSheetId="16">Фитинги!$A$1:$D$39</definedName>
    <definedName name="_xlnm.Print_Area" localSheetId="5">Фланцы!$A$1:$L$68</definedName>
    <definedName name="_xlnm.Print_Area" localSheetId="13">Электроприводы!$A$1:$H$65</definedName>
    <definedName name="_xlnm.Print_Area" localSheetId="9">'Энергетическая арматура'!$A$1:$J$496</definedName>
  </definedNames>
  <calcPr calcId="18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1" i="9" l="1"/>
  <c r="D61" i="9"/>
  <c r="E61" i="9"/>
  <c r="F61" i="9"/>
  <c r="G61" i="9"/>
  <c r="H61" i="9"/>
  <c r="I61" i="9"/>
  <c r="J61" i="9"/>
  <c r="C62" i="9"/>
  <c r="D62" i="9"/>
  <c r="E62" i="9"/>
  <c r="F62" i="9"/>
  <c r="G62" i="9"/>
  <c r="H62" i="9"/>
  <c r="I62" i="9"/>
  <c r="J62" i="9"/>
</calcChain>
</file>

<file path=xl/sharedStrings.xml><?xml version="1.0" encoding="utf-8"?>
<sst xmlns="http://schemas.openxmlformats.org/spreadsheetml/2006/main" count="3968" uniqueCount="2182">
  <si>
    <t>site:</t>
  </si>
  <si>
    <t>e-mail:</t>
  </si>
  <si>
    <t>valvekz@gmail.com</t>
  </si>
  <si>
    <t xml:space="preserve">Примечание: навигация по прайс-листу происходит путем перемещения по листам файла с </t>
  </si>
  <si>
    <t>соответствующими названиями продукции.</t>
  </si>
  <si>
    <t>Наименование,тип,марка</t>
  </si>
  <si>
    <t>Ду,мм</t>
  </si>
  <si>
    <t>Ру, кгс/см²</t>
  </si>
  <si>
    <t>Масса,кг не более</t>
  </si>
  <si>
    <t>ЗАДВИЖКИ ЧУГУННЫЕ</t>
  </si>
  <si>
    <r>
      <t xml:space="preserve">Задвижки чугунные 31ч47бр                                  </t>
    </r>
    <r>
      <rPr>
        <sz val="11"/>
        <rFont val="Arial Cyr"/>
        <family val="2"/>
        <charset val="204"/>
      </rPr>
      <t xml:space="preserve"> клиновые с невыдвижным шпинделем                          фланцевые                                                                                вода, пар до 120ºС                                                                                                    Ру 10 кгс/см²</t>
    </r>
  </si>
  <si>
    <t>догов.</t>
  </si>
  <si>
    <t>ЗАДВИЖКИ СТАЛЬНЫЕ</t>
  </si>
  <si>
    <r>
      <t xml:space="preserve">Задвижки стальные 30с42нж ,(30с942нж) </t>
    </r>
    <r>
      <rPr>
        <b/>
        <sz val="9"/>
        <rFont val="Arial Cyr"/>
        <family val="2"/>
        <charset val="204"/>
      </rPr>
      <t xml:space="preserve">                                      </t>
    </r>
    <r>
      <rPr>
        <sz val="9"/>
        <rFont val="Arial Cyr"/>
        <family val="2"/>
        <charset val="204"/>
      </rPr>
      <t xml:space="preserve">клиновые штампосварные с выдвижным  шпинделем                                        фланцевые или под приварку                                                                        под электропривод  (маховик,редуктор)                                                                             вода,газ  до 200ºС                                                                                                    Ру 10 кгс/см²                </t>
    </r>
    <r>
      <rPr>
        <b/>
        <sz val="9"/>
        <rFont val="Arial Cyr"/>
        <family val="2"/>
        <charset val="204"/>
      </rPr>
      <t xml:space="preserve">          </t>
    </r>
  </si>
  <si>
    <t>(150)</t>
  </si>
  <si>
    <t>(200)</t>
  </si>
  <si>
    <t>(250)</t>
  </si>
  <si>
    <t>(300)</t>
  </si>
  <si>
    <r>
      <t xml:space="preserve">Задвижки стальные 30с46нж ,(30с946нж) </t>
    </r>
    <r>
      <rPr>
        <b/>
        <sz val="9"/>
        <rFont val="Arial Cyr"/>
        <family val="2"/>
        <charset val="204"/>
      </rPr>
      <t xml:space="preserve">                                      </t>
    </r>
    <r>
      <rPr>
        <sz val="9"/>
        <rFont val="Arial Cyr"/>
        <family val="2"/>
        <charset val="204"/>
      </rPr>
      <t xml:space="preserve">клиновые штампосварные с выдвижным  шпинделем                                        фланцевые или под приварку                                                                        под электропривод  (маховик,редуктор)                                                                             вода,газ  до 200ºС                                                                                                    Ру 6 кгс/см²                </t>
    </r>
    <r>
      <rPr>
        <b/>
        <sz val="9"/>
        <rFont val="Arial Cyr"/>
        <family val="2"/>
        <charset val="204"/>
      </rPr>
      <t xml:space="preserve">          </t>
    </r>
  </si>
  <si>
    <t>(400)</t>
  </si>
  <si>
    <t>(500)</t>
  </si>
  <si>
    <t>(600)</t>
  </si>
  <si>
    <r>
      <t xml:space="preserve">Задвижки стальные 30с547нж ,(30с947нж) </t>
    </r>
    <r>
      <rPr>
        <b/>
        <sz val="9"/>
        <rFont val="Arial Cyr"/>
        <family val="2"/>
        <charset val="204"/>
      </rPr>
      <t xml:space="preserve">                                      </t>
    </r>
    <r>
      <rPr>
        <sz val="9"/>
        <rFont val="Arial Cyr"/>
        <family val="2"/>
        <charset val="204"/>
      </rPr>
      <t xml:space="preserve">клиновые штампосварные с выдвижным  шпинделем                                        фланцевые или под приварку                                                                        под электропривод  (маховик,редуктор)                                                                             вода,газ  до 200ºС                                                                                                    Ру 4 кгс/см²                </t>
    </r>
    <r>
      <rPr>
        <b/>
        <sz val="9"/>
        <rFont val="Arial Cyr"/>
        <family val="2"/>
        <charset val="204"/>
      </rPr>
      <t xml:space="preserve">          </t>
    </r>
  </si>
  <si>
    <t>(800)</t>
  </si>
  <si>
    <t>(1000)</t>
  </si>
  <si>
    <t>(1200)</t>
  </si>
  <si>
    <r>
      <t xml:space="preserve">Задвижки стальные 31с942р </t>
    </r>
    <r>
      <rPr>
        <b/>
        <sz val="9"/>
        <rFont val="Arial Cyr"/>
        <family val="2"/>
        <charset val="204"/>
      </rPr>
      <t xml:space="preserve">                                      </t>
    </r>
    <r>
      <rPr>
        <sz val="9"/>
        <rFont val="Arial Cyr"/>
        <family val="2"/>
        <charset val="204"/>
      </rPr>
      <t xml:space="preserve">клиновые литые с выдвижным  шпинделем                                        фланцевые  под электропривод                                                                               абразивная пульпа  до 80ºС                                                                                                    Ру 10 кгс/см²                </t>
    </r>
    <r>
      <rPr>
        <b/>
        <sz val="9"/>
        <rFont val="Arial Cyr"/>
        <family val="2"/>
        <charset val="204"/>
      </rPr>
      <t xml:space="preserve">          </t>
    </r>
  </si>
  <si>
    <t>400</t>
  </si>
  <si>
    <t>600</t>
  </si>
  <si>
    <r>
      <t>Задвижки стальные 30с41нж</t>
    </r>
    <r>
      <rPr>
        <b/>
        <sz val="9"/>
        <rFont val="Arial Cyr"/>
        <family val="2"/>
        <charset val="204"/>
      </rPr>
      <t xml:space="preserve">                                                 </t>
    </r>
    <r>
      <rPr>
        <sz val="9"/>
        <rFont val="Arial Cyr"/>
        <family val="2"/>
        <charset val="204"/>
      </rPr>
      <t xml:space="preserve">клиновые литые с выдвижным  шпинделем                                        фланцевые                                                                                           вода,пар,                                                                                            жидкие и  газообразные нефтепродукты  до 425ºС                                                                                                    Ру 16 кгс/см²                 </t>
    </r>
    <r>
      <rPr>
        <b/>
        <sz val="9"/>
        <rFont val="Arial Cyr"/>
        <family val="2"/>
        <charset val="204"/>
      </rPr>
      <t xml:space="preserve">         </t>
    </r>
  </si>
  <si>
    <r>
      <t>Задвижки стальные 30с941нж</t>
    </r>
    <r>
      <rPr>
        <b/>
        <sz val="9"/>
        <rFont val="Arial Cyr"/>
        <family val="2"/>
        <charset val="204"/>
      </rPr>
      <t xml:space="preserve">                                                             </t>
    </r>
    <r>
      <rPr>
        <sz val="9"/>
        <rFont val="Arial Cyr"/>
        <family val="2"/>
        <charset val="204"/>
      </rPr>
      <t xml:space="preserve">клиновые литые с выдвижным  шпинделем                                        фланцевые ( Ду1000,1200 под приварку)                                                 под электропривод                                                                                                                         вода,пар,                                                                                            жидкие и  газообразные нефтепродукты                                                                         до 425ºС                                                                                                                        Ру 16 кгс/см²                 </t>
    </r>
    <r>
      <rPr>
        <b/>
        <sz val="9"/>
        <rFont val="Arial Cyr"/>
        <family val="2"/>
        <charset val="204"/>
      </rPr>
      <t xml:space="preserve">         </t>
    </r>
  </si>
  <si>
    <t>700</t>
  </si>
  <si>
    <t>1200</t>
  </si>
  <si>
    <r>
      <t>Задвижки стальные 30с964нж</t>
    </r>
    <r>
      <rPr>
        <b/>
        <sz val="9"/>
        <rFont val="Arial Cyr"/>
        <family val="2"/>
        <charset val="204"/>
      </rPr>
      <t xml:space="preserve">                                                             </t>
    </r>
    <r>
      <rPr>
        <sz val="9"/>
        <rFont val="Arial Cyr"/>
        <family val="2"/>
        <charset val="204"/>
      </rPr>
      <t xml:space="preserve">клиновые литые с выдвижным  шпинделем                                        фланцевые (Ду1000 под приварку)                                                          под электропривод  (редуктор)                                                                                                                       вода,пар до 300 ºС                                                                                            жидкие и  газообразные нефтепродукты                                                                         до 425ºС                                                                                                                        Ру 25 кгс/см²                 </t>
    </r>
    <r>
      <rPr>
        <b/>
        <sz val="9"/>
        <rFont val="Arial Cyr"/>
        <family val="2"/>
        <charset val="204"/>
      </rPr>
      <t xml:space="preserve">         </t>
    </r>
  </si>
  <si>
    <t>500</t>
  </si>
  <si>
    <r>
      <t xml:space="preserve">Задвижки стальные 30с927нж </t>
    </r>
    <r>
      <rPr>
        <b/>
        <sz val="9"/>
        <rFont val="Arial Cyr"/>
        <family val="2"/>
        <charset val="204"/>
      </rPr>
      <t xml:space="preserve">                                                                     </t>
    </r>
    <r>
      <rPr>
        <sz val="9"/>
        <rFont val="Arial Cyr"/>
        <family val="2"/>
        <charset val="204"/>
      </rPr>
      <t xml:space="preserve">клиновые литые с невыдвижным  шпинделем                        фланцевые (под приварку)                                                                           под электропривод  (редуктор)                                                      вода,пар до 300 ºС                                                                                                                                                                                                                                                                                                                   жидкие и  газообразные нефтепродукты                                                       до 425ºС                                                                                                         Ру 25 кгс/см²                         </t>
    </r>
    <r>
      <rPr>
        <b/>
        <sz val="9"/>
        <rFont val="Arial Cyr"/>
        <family val="2"/>
        <charset val="204"/>
      </rPr>
      <t xml:space="preserve">  </t>
    </r>
  </si>
  <si>
    <r>
      <t>Задвижки стальные 30с907нж(30с507нж)</t>
    </r>
    <r>
      <rPr>
        <b/>
        <sz val="9"/>
        <rFont val="Arial Cyr"/>
        <family val="2"/>
        <charset val="204"/>
      </rPr>
      <t xml:space="preserve">                                                                      </t>
    </r>
    <r>
      <rPr>
        <sz val="9"/>
        <rFont val="Arial Cyr"/>
        <family val="2"/>
        <charset val="204"/>
      </rPr>
      <t>клиновые штампосварные с выдвижным  шпинделем                        под приварку                                                                                                                                 вода,пар,нефть,масло  до 350 ºС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25 кгс/см²</t>
    </r>
    <r>
      <rPr>
        <b/>
        <sz val="9"/>
        <rFont val="Arial Cyr"/>
        <family val="2"/>
        <charset val="204"/>
      </rPr>
      <t xml:space="preserve">                           </t>
    </r>
  </si>
  <si>
    <t>1000</t>
  </si>
  <si>
    <t>договор.</t>
  </si>
  <si>
    <r>
      <t>Задвижки стальные 30с15нж,30с89нж</t>
    </r>
    <r>
      <rPr>
        <b/>
        <sz val="9"/>
        <rFont val="Arial Cyr"/>
        <family val="2"/>
        <charset val="204"/>
      </rPr>
      <t xml:space="preserve">                                                 </t>
    </r>
    <r>
      <rPr>
        <sz val="9"/>
        <rFont val="Arial Cyr"/>
        <family val="2"/>
        <charset val="204"/>
      </rPr>
      <t xml:space="preserve">клиновые литые с выдвижным  шпинделем                                        фланцевые                                                                                           вода,пар   до 300 ºС                                                                                        жидкие и  газообразные нефтепродукты                                              до 425ºС                                                                                                         Ру 40  кгс/см²         </t>
    </r>
    <r>
      <rPr>
        <b/>
        <sz val="9"/>
        <rFont val="Arial Cyr"/>
        <family val="2"/>
        <charset val="204"/>
      </rPr>
      <t xml:space="preserve">                 </t>
    </r>
  </si>
  <si>
    <r>
      <t>Задвижки стальные 30с915нж,(30с515нж)</t>
    </r>
    <r>
      <rPr>
        <b/>
        <sz val="9"/>
        <rFont val="Arial Cyr"/>
        <family val="2"/>
        <charset val="204"/>
      </rPr>
      <t xml:space="preserve">                                                 </t>
    </r>
    <r>
      <rPr>
        <sz val="9"/>
        <rFont val="Arial Cyr"/>
        <family val="2"/>
        <charset val="204"/>
      </rPr>
      <t xml:space="preserve">клиновые литые с выдвижным  шпинделем                                        фланцевые  под электропривод (редуктор)                                                                                         вода,пар   до 300 ºС                                                                                        жидкие и  газообразные нефтепродукты                                              до 425ºС                                                                                                         Ру 40  кгс/см²                   </t>
    </r>
    <r>
      <rPr>
        <b/>
        <sz val="9"/>
        <rFont val="Arial Cyr"/>
        <family val="2"/>
        <charset val="204"/>
      </rPr>
      <t xml:space="preserve">       </t>
    </r>
  </si>
  <si>
    <t>350</t>
  </si>
  <si>
    <r>
      <t xml:space="preserve">Задвижки стальные 30с76нж  </t>
    </r>
    <r>
      <rPr>
        <b/>
        <sz val="9"/>
        <rFont val="Arial Cyr"/>
        <family val="2"/>
        <charset val="204"/>
      </rPr>
      <t xml:space="preserve">                                              </t>
    </r>
    <r>
      <rPr>
        <sz val="9"/>
        <rFont val="Arial Cyr"/>
        <family val="2"/>
        <charset val="204"/>
      </rPr>
      <t xml:space="preserve">клиновые литые с выдвижным  шпинделем                                        фланцевые                                                                                           вода,пар ,масло,нефтепродукты  до 450 ºС                                                                                                                                                                                                Ру 64  кгс/см²           </t>
    </r>
    <r>
      <rPr>
        <b/>
        <sz val="9"/>
        <rFont val="Arial Cyr"/>
        <family val="2"/>
        <charset val="204"/>
      </rPr>
      <t xml:space="preserve">               </t>
    </r>
  </si>
  <si>
    <r>
      <t xml:space="preserve">Задвижки стальные 30с976нж (30с576нж)  </t>
    </r>
    <r>
      <rPr>
        <b/>
        <sz val="9"/>
        <rFont val="Arial Cyr"/>
        <family val="2"/>
        <charset val="204"/>
      </rPr>
      <t xml:space="preserve">                                             </t>
    </r>
    <r>
      <rPr>
        <sz val="9"/>
        <rFont val="Arial Cyr"/>
        <family val="2"/>
        <charset val="204"/>
      </rPr>
      <t xml:space="preserve">клиновые литые с выдвижным  шпинделем                                        фланцевые или под приварку                                                                     под электропривод (редуктор)                                                                                          вода,пар ,масло,нефтепродукты  до 300 ºС                                                                                                                                                                                                Ру 64  кгс/см²                   </t>
    </r>
    <r>
      <rPr>
        <b/>
        <sz val="9"/>
        <rFont val="Arial Cyr"/>
        <family val="2"/>
        <charset val="204"/>
      </rPr>
      <t xml:space="preserve">       </t>
    </r>
  </si>
  <si>
    <r>
      <t xml:space="preserve">Задвижки стальные 30с919нж      </t>
    </r>
    <r>
      <rPr>
        <b/>
        <sz val="9"/>
        <rFont val="Arial Cyr"/>
        <family val="2"/>
        <charset val="204"/>
      </rPr>
      <t xml:space="preserve">                                         </t>
    </r>
    <r>
      <rPr>
        <sz val="9"/>
        <rFont val="Arial Cyr"/>
        <family val="2"/>
        <charset val="204"/>
      </rPr>
      <t xml:space="preserve">клиновые литые с выдвижным  шпинделем                                         под приварку   под электропривод                                                                                           нефть , нефтепродукты  до 90 ºС                                                                                                                                                                                                Ру 80  кгс/см²            </t>
    </r>
    <r>
      <rPr>
        <b/>
        <sz val="9"/>
        <rFont val="Arial Cyr"/>
        <family val="2"/>
        <charset val="204"/>
      </rPr>
      <t xml:space="preserve">              </t>
    </r>
  </si>
  <si>
    <t>800</t>
  </si>
  <si>
    <r>
      <t xml:space="preserve">Задвижки стальные 30с916нж(30с516нж)   </t>
    </r>
    <r>
      <rPr>
        <b/>
        <sz val="9"/>
        <rFont val="Arial Cyr"/>
        <family val="2"/>
        <charset val="204"/>
      </rPr>
      <t xml:space="preserve">                                            </t>
    </r>
    <r>
      <rPr>
        <sz val="9"/>
        <rFont val="Arial Cyr"/>
        <family val="2"/>
        <charset val="204"/>
      </rPr>
      <t xml:space="preserve">клиновые литые с выдвижным  шпинделем                                            под электропривод (редуктор)                                                                                          жидкие и газообразные среды  до 300 ºС                                                                                                                                                                                                Ру 100  кгс/см²                 </t>
    </r>
    <r>
      <rPr>
        <b/>
        <sz val="9"/>
        <rFont val="Arial Cyr"/>
        <family val="2"/>
        <charset val="204"/>
      </rPr>
      <t xml:space="preserve">          </t>
    </r>
  </si>
  <si>
    <t>100</t>
  </si>
  <si>
    <t>150</t>
  </si>
  <si>
    <t>200</t>
  </si>
  <si>
    <r>
      <t xml:space="preserve">Задвижки стальные 31с45нж (31с945нж)    </t>
    </r>
    <r>
      <rPr>
        <b/>
        <sz val="9"/>
        <rFont val="Arial Cyr"/>
        <family val="2"/>
        <charset val="204"/>
      </rPr>
      <t xml:space="preserve">                                           </t>
    </r>
    <r>
      <rPr>
        <sz val="9"/>
        <rFont val="Arial Cyr"/>
        <family val="2"/>
        <charset val="204"/>
      </rPr>
      <t xml:space="preserve">клиновые литые с выдвижным  шпинделем                                         под приварку   под электропривод                                                                                           жидкие и газообразные среды  до 450 ºС                                                                                                                                                                                                Ру 160  кгс/см²              </t>
    </r>
    <r>
      <rPr>
        <b/>
        <sz val="9"/>
        <rFont val="Arial Cyr"/>
        <family val="2"/>
        <charset val="204"/>
      </rPr>
      <t xml:space="preserve">            </t>
    </r>
  </si>
  <si>
    <t>50</t>
  </si>
  <si>
    <t>80</t>
  </si>
  <si>
    <t>250</t>
  </si>
  <si>
    <r>
      <t xml:space="preserve">Задвижки стальные 31с77нж (31лс77нж) </t>
    </r>
    <r>
      <rPr>
        <b/>
        <sz val="9"/>
        <rFont val="Arial Cyr"/>
        <family val="2"/>
        <charset val="204"/>
      </rPr>
      <t xml:space="preserve">                                              </t>
    </r>
    <r>
      <rPr>
        <sz val="9"/>
        <rFont val="Arial Cyr"/>
        <family val="2"/>
        <charset val="204"/>
      </rPr>
      <t>компактная с выдвижным  шпинделем                                     фланцевые  или муфтовые или                                                             под приварку                                                                                              жидкие и газообразные среды  до 450 ºС                                                                                                                                                                                                Ру 160(100)  кгс/см</t>
    </r>
    <r>
      <rPr>
        <b/>
        <sz val="9"/>
        <rFont val="Arial Cyr"/>
        <family val="2"/>
        <charset val="204"/>
      </rPr>
      <t xml:space="preserve">²                          </t>
    </r>
  </si>
  <si>
    <t>ЗАДВИЖКИ НЕРЖАВЕЮЩИЕ</t>
  </si>
  <si>
    <r>
      <t xml:space="preserve">Задвижки  30нж41нж </t>
    </r>
    <r>
      <rPr>
        <b/>
        <sz val="9"/>
        <rFont val="Arial Cyr"/>
        <family val="2"/>
        <charset val="204"/>
      </rPr>
      <t xml:space="preserve">                                                                        </t>
    </r>
    <r>
      <rPr>
        <sz val="9"/>
        <rFont val="Arial Cyr"/>
        <family val="2"/>
        <charset val="204"/>
      </rPr>
      <t xml:space="preserve"> с выдвижным  шпинделем  фланцевые                                                                       коррозионные среды до 565 ºС(12Х18Н9Т)                                                                                                                                                                                                Ру 16  кгс/см</t>
    </r>
    <r>
      <rPr>
        <b/>
        <sz val="9"/>
        <rFont val="Arial Cyr"/>
        <family val="2"/>
        <charset val="204"/>
      </rPr>
      <t xml:space="preserve">²                          </t>
    </r>
  </si>
  <si>
    <r>
      <t xml:space="preserve">Задвижки  30нж941нж </t>
    </r>
    <r>
      <rPr>
        <b/>
        <sz val="9"/>
        <rFont val="Arial Cyr"/>
        <family val="2"/>
        <charset val="204"/>
      </rPr>
      <t xml:space="preserve">                                                                        </t>
    </r>
    <r>
      <rPr>
        <sz val="9"/>
        <rFont val="Arial Cyr"/>
        <family val="2"/>
        <charset val="204"/>
      </rPr>
      <t xml:space="preserve"> с выдвижным  шпинделем под электропривод   фланцевые                                                                       коррозионные среды до 565 ºС(12Х18Н9Т)                                                                                                                                                                                                Ру 16  кгс/см</t>
    </r>
    <r>
      <rPr>
        <b/>
        <sz val="9"/>
        <rFont val="Arial Cyr"/>
        <family val="2"/>
        <charset val="204"/>
      </rPr>
      <t xml:space="preserve">²                          </t>
    </r>
  </si>
  <si>
    <t>ВЕНТИЛИ ЧУГУННЫЕ</t>
  </si>
  <si>
    <r>
      <t xml:space="preserve">Клапан запорный 15кч18п(15кч33п)  </t>
    </r>
    <r>
      <rPr>
        <b/>
        <sz val="9"/>
        <rFont val="Arial Cyr"/>
        <family val="2"/>
        <charset val="204"/>
      </rPr>
      <t xml:space="preserve">                                                                        </t>
    </r>
    <r>
      <rPr>
        <sz val="9"/>
        <rFont val="Arial Cyr"/>
        <family val="2"/>
        <charset val="204"/>
      </rPr>
      <t xml:space="preserve">проходной муфтовый                                                                            вода, пар до 225 ºС                                                                                                                                                                                               Ру 16  кгс/см²   </t>
    </r>
    <r>
      <rPr>
        <b/>
        <sz val="9"/>
        <rFont val="Arial Cyr"/>
        <family val="2"/>
        <charset val="204"/>
      </rPr>
      <t xml:space="preserve">                       </t>
    </r>
  </si>
  <si>
    <r>
      <t xml:space="preserve">Клапан запорный 15кч19п(15кч34п) </t>
    </r>
    <r>
      <rPr>
        <b/>
        <sz val="9"/>
        <rFont val="Arial Cyr"/>
        <family val="2"/>
        <charset val="204"/>
      </rPr>
      <t xml:space="preserve">                                                                         </t>
    </r>
    <r>
      <rPr>
        <sz val="9"/>
        <rFont val="Arial Cyr"/>
        <family val="2"/>
        <charset val="204"/>
      </rPr>
      <t xml:space="preserve">проходной фланцевый                                                                            вода, пар до 225 ºС                                                                                                                                                                                               Ру 16  кгс/см²        </t>
    </r>
    <r>
      <rPr>
        <b/>
        <sz val="9"/>
        <rFont val="Arial Cyr"/>
        <family val="2"/>
        <charset val="204"/>
      </rPr>
      <t xml:space="preserve">                  </t>
    </r>
  </si>
  <si>
    <t>1,8</t>
  </si>
  <si>
    <t xml:space="preserve">Клапан запорный 15ч14п,бр                                                                          проходной фланцевый                                                                            вода, пар до 225 ºС                                                                                                                                                                                               Ру 16  кгс/см²                          </t>
  </si>
  <si>
    <r>
      <t>Клапан запорный 15кч16п</t>
    </r>
    <r>
      <rPr>
        <b/>
        <sz val="9"/>
        <rFont val="Arial Cyr"/>
        <family val="2"/>
        <charset val="204"/>
      </rPr>
      <t xml:space="preserve">                                                                         </t>
    </r>
    <r>
      <rPr>
        <sz val="9"/>
        <rFont val="Arial Cyr"/>
        <family val="2"/>
        <charset val="204"/>
      </rPr>
      <t xml:space="preserve">проходной фланцевый                                                                            вода, пар до 225 ºС                                                                                      аммиак от -30 ºС  до 150 ºС                                                                                                                                                                                             Ру 25  кгс/см²          </t>
    </r>
    <r>
      <rPr>
        <b/>
        <sz val="9"/>
        <rFont val="Arial Cyr"/>
        <family val="2"/>
        <charset val="204"/>
      </rPr>
      <t xml:space="preserve">                </t>
    </r>
  </si>
  <si>
    <t>32</t>
  </si>
  <si>
    <t>65</t>
  </si>
  <si>
    <r>
      <t>Клапан запорный 15кч16нж</t>
    </r>
    <r>
      <rPr>
        <b/>
        <sz val="9"/>
        <rFont val="Arial Cyr"/>
        <family val="2"/>
        <charset val="204"/>
      </rPr>
      <t xml:space="preserve">                                                                       </t>
    </r>
    <r>
      <rPr>
        <sz val="9"/>
        <rFont val="Arial Cyr"/>
        <family val="2"/>
        <charset val="204"/>
      </rPr>
      <t xml:space="preserve">проходной фланцевый                                                                            перегретый пар до 300 ºС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25  кгс/см²          </t>
    </r>
    <r>
      <rPr>
        <b/>
        <sz val="9"/>
        <rFont val="Arial Cyr"/>
        <family val="2"/>
        <charset val="204"/>
      </rPr>
      <t xml:space="preserve">                </t>
    </r>
  </si>
  <si>
    <r>
      <t xml:space="preserve">Клапан запорный 15кч22нж </t>
    </r>
    <r>
      <rPr>
        <b/>
        <sz val="9"/>
        <rFont val="Arial Cyr"/>
        <family val="2"/>
        <charset val="204"/>
      </rPr>
      <t xml:space="preserve">                                                                      </t>
    </r>
    <r>
      <rPr>
        <sz val="9"/>
        <rFont val="Arial Cyr"/>
        <family val="2"/>
        <charset val="204"/>
      </rPr>
      <t xml:space="preserve">проходной фланцевый                                                                            вода,  пар до 300 ºС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40  кгс/см²       </t>
    </r>
    <r>
      <rPr>
        <b/>
        <sz val="9"/>
        <rFont val="Arial Cyr"/>
        <family val="2"/>
        <charset val="204"/>
      </rPr>
      <t xml:space="preserve">                   </t>
    </r>
  </si>
  <si>
    <t>33,5</t>
  </si>
  <si>
    <t>15кч922нж с электроприводом</t>
  </si>
  <si>
    <r>
      <t xml:space="preserve">Клапан пожарный 15кч11р </t>
    </r>
    <r>
      <rPr>
        <b/>
        <sz val="9"/>
        <rFont val="Arial Cyr"/>
        <family val="2"/>
        <charset val="204"/>
      </rPr>
      <t xml:space="preserve">                                                                         </t>
    </r>
    <r>
      <rPr>
        <sz val="9"/>
        <rFont val="Arial Cyr"/>
        <family val="2"/>
        <charset val="204"/>
      </rPr>
      <t>с муфтой и цапкой                                                                                         вода до 50 ºС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16  кгс/см</t>
    </r>
    <r>
      <rPr>
        <b/>
        <sz val="9"/>
        <rFont val="Arial Cyr"/>
        <family val="2"/>
        <charset val="204"/>
      </rPr>
      <t xml:space="preserve">² </t>
    </r>
  </si>
  <si>
    <r>
      <t>Клапан запорный 15ч75п</t>
    </r>
    <r>
      <rPr>
        <b/>
        <sz val="9"/>
        <rFont val="Arial Cyr"/>
        <family val="2"/>
        <charset val="204"/>
      </rPr>
      <t xml:space="preserve">                                                                         </t>
    </r>
    <r>
      <rPr>
        <sz val="9"/>
        <rFont val="Arial Cyr"/>
        <family val="2"/>
        <charset val="204"/>
      </rPr>
      <t xml:space="preserve">мембранный футерованный фланцевый                                                                            коррозионная  среда до 60 ºС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10  кгс/см²          </t>
    </r>
    <r>
      <rPr>
        <b/>
        <sz val="9"/>
        <rFont val="Arial Cyr"/>
        <family val="2"/>
        <charset val="204"/>
      </rPr>
      <t xml:space="preserve">                </t>
    </r>
  </si>
  <si>
    <t>20</t>
  </si>
  <si>
    <t>1,2</t>
  </si>
  <si>
    <r>
      <t xml:space="preserve">Клапан запорный 15ч76п </t>
    </r>
    <r>
      <rPr>
        <b/>
        <sz val="9"/>
        <rFont val="Arial Cyr"/>
        <family val="2"/>
        <charset val="204"/>
      </rPr>
      <t xml:space="preserve">                                                                        </t>
    </r>
    <r>
      <rPr>
        <sz val="9"/>
        <rFont val="Arial Cyr"/>
        <family val="2"/>
        <charset val="204"/>
      </rPr>
      <t xml:space="preserve">мембранный футерованный фланцевый                                                                            коррозионная  среда до 60 ºС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6,3  кгс/см²       </t>
    </r>
    <r>
      <rPr>
        <b/>
        <sz val="9"/>
        <rFont val="Arial Cyr"/>
        <family val="2"/>
        <charset val="204"/>
      </rPr>
      <t xml:space="preserve">                   </t>
    </r>
  </si>
  <si>
    <t>6,3</t>
  </si>
  <si>
    <r>
      <t xml:space="preserve">Клапан запорный 15кч892п,р                                                                          </t>
    </r>
    <r>
      <rPr>
        <sz val="9"/>
        <rFont val="Arial Cyr"/>
        <family val="2"/>
        <charset val="204"/>
      </rPr>
      <t>фланцевый</t>
    </r>
    <r>
      <rPr>
        <b/>
        <sz val="9"/>
        <rFont val="Arial Cyr"/>
        <family val="2"/>
        <charset val="204"/>
      </rPr>
      <t xml:space="preserve"> (СВВ)                                                                                          </t>
    </r>
    <r>
      <rPr>
        <sz val="9"/>
        <rFont val="Arial Cyr"/>
        <family val="2"/>
        <charset val="204"/>
      </rPr>
      <t>с</t>
    </r>
    <r>
      <rPr>
        <b/>
        <sz val="9"/>
        <rFont val="Arial Cyr"/>
        <family val="2"/>
        <charset val="204"/>
      </rPr>
      <t xml:space="preserve"> </t>
    </r>
    <r>
      <rPr>
        <sz val="9"/>
        <rFont val="Arial Cyr"/>
        <family val="2"/>
        <charset val="204"/>
      </rPr>
      <t xml:space="preserve">электромагнитной защелкой                                                                           пар,вода,воздух  от  +5 ºС до 150 ºС                                                                                      бензин,газ,дизютопливо  от  -30 ºС  до 40 ºС (15кч892р)                                                                                                                                                                                             Ру 16  кгс/см²            </t>
    </r>
    <r>
      <rPr>
        <b/>
        <sz val="9"/>
        <rFont val="Arial Cyr"/>
        <family val="2"/>
        <charset val="204"/>
      </rPr>
      <t xml:space="preserve">              </t>
    </r>
  </si>
  <si>
    <t>ВЕНТИЛИ БРОНЗОВЫЕ</t>
  </si>
  <si>
    <r>
      <t>Клапан запорный 15б3р</t>
    </r>
    <r>
      <rPr>
        <b/>
        <sz val="9"/>
        <rFont val="Arial Cyr"/>
        <family val="2"/>
        <charset val="204"/>
      </rPr>
      <t xml:space="preserve">                                                                          </t>
    </r>
    <r>
      <rPr>
        <sz val="9"/>
        <rFont val="Arial Cyr"/>
        <family val="2"/>
        <charset val="204"/>
      </rPr>
      <t xml:space="preserve">проходной муфтовый                                                                            вода  до 70 ºС                                                                                                                                                                                               Ру 10  кгс/см²       </t>
    </r>
    <r>
      <rPr>
        <b/>
        <sz val="9"/>
        <rFont val="Arial Cyr"/>
        <family val="2"/>
        <charset val="204"/>
      </rPr>
      <t xml:space="preserve">                   </t>
    </r>
  </si>
  <si>
    <r>
      <t xml:space="preserve">Клапан запорный 15б3р А51(1б1р) </t>
    </r>
    <r>
      <rPr>
        <b/>
        <sz val="9"/>
        <rFont val="Arial Cyr"/>
        <family val="2"/>
        <charset val="204"/>
      </rPr>
      <t xml:space="preserve">                                                                         (пожарный)</t>
    </r>
    <r>
      <rPr>
        <sz val="9"/>
        <rFont val="Arial Cyr"/>
        <family val="2"/>
        <charset val="204"/>
      </rPr>
      <t>с муфтой и цапкой                                                                                         вода до 50 ºС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10  кгс/см</t>
    </r>
    <r>
      <rPr>
        <b/>
        <sz val="9"/>
        <rFont val="Arial Cyr"/>
        <family val="2"/>
        <charset val="204"/>
      </rPr>
      <t xml:space="preserve">² </t>
    </r>
  </si>
  <si>
    <r>
      <t xml:space="preserve">Клапан запорный угловой 1б3р </t>
    </r>
    <r>
      <rPr>
        <b/>
        <sz val="9"/>
        <rFont val="Arial Cyr"/>
        <family val="2"/>
        <charset val="204"/>
      </rPr>
      <t xml:space="preserve">                                                                         (пожарный)</t>
    </r>
    <r>
      <rPr>
        <sz val="9"/>
        <rFont val="Arial Cyr"/>
        <family val="2"/>
        <charset val="204"/>
      </rPr>
      <t>с муфтой и цапкой                                                                                         вода до 50 ºС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10  кгс/см</t>
    </r>
    <r>
      <rPr>
        <b/>
        <sz val="9"/>
        <rFont val="Arial Cyr"/>
        <family val="2"/>
        <charset val="204"/>
      </rPr>
      <t xml:space="preserve">² </t>
    </r>
  </si>
  <si>
    <t>1,87</t>
  </si>
  <si>
    <t>2,88</t>
  </si>
  <si>
    <r>
      <t>Клапан запорный 15б1п</t>
    </r>
    <r>
      <rPr>
        <b/>
        <sz val="9"/>
        <rFont val="Arial Cyr"/>
        <family val="2"/>
        <charset val="204"/>
      </rPr>
      <t xml:space="preserve">                                                                          </t>
    </r>
    <r>
      <rPr>
        <sz val="9"/>
        <rFont val="Arial Cyr"/>
        <family val="2"/>
        <charset val="204"/>
      </rPr>
      <t xml:space="preserve">проходной муфтовый                                                                            вода,пар  до 225 ºС                                                                                                                                                                                               Ру 16  кгс/см²       </t>
    </r>
    <r>
      <rPr>
        <b/>
        <sz val="9"/>
        <rFont val="Arial Cyr"/>
        <family val="2"/>
        <charset val="204"/>
      </rPr>
      <t xml:space="preserve">                   </t>
    </r>
  </si>
  <si>
    <r>
      <t>Вентиль  ВК -94-01</t>
    </r>
    <r>
      <rPr>
        <b/>
        <sz val="9"/>
        <rFont val="Arial Cyr"/>
        <family val="2"/>
        <charset val="204"/>
      </rPr>
      <t xml:space="preserve">                                                                               </t>
    </r>
    <r>
      <rPr>
        <sz val="9"/>
        <rFont val="Arial Cyr"/>
        <family val="2"/>
        <charset val="204"/>
      </rPr>
      <t>запорный кислородный                                                                               сжатый неагрессивный газ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200  кгс/см</t>
    </r>
    <r>
      <rPr>
        <b/>
        <sz val="9"/>
        <rFont val="Arial Cyr"/>
        <family val="2"/>
        <charset val="204"/>
      </rPr>
      <t xml:space="preserve">² </t>
    </r>
  </si>
  <si>
    <t>4</t>
  </si>
  <si>
    <t>ВЕНТИЛИ СТАЛЬНЫЕ</t>
  </si>
  <si>
    <r>
      <t>Клапан запорный 15с65п,нж</t>
    </r>
    <r>
      <rPr>
        <b/>
        <sz val="9"/>
        <rFont val="Arial Cyr"/>
        <family val="2"/>
        <charset val="204"/>
      </rPr>
      <t xml:space="preserve">                                                                      </t>
    </r>
    <r>
      <rPr>
        <sz val="9"/>
        <rFont val="Arial Cyr"/>
        <family val="2"/>
        <charset val="204"/>
      </rPr>
      <t xml:space="preserve">проходной фланцевый                                                                                                                                    жидкие и газообразные нейтральные                                                          к матералам деталей среды  до 420 ºС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16  кгс/см²       </t>
    </r>
    <r>
      <rPr>
        <b/>
        <sz val="9"/>
        <rFont val="Arial Cyr"/>
        <family val="2"/>
        <charset val="204"/>
      </rPr>
      <t xml:space="preserve">                   </t>
    </r>
  </si>
  <si>
    <r>
      <t xml:space="preserve">Клапан запорный 15с51п </t>
    </r>
    <r>
      <rPr>
        <b/>
        <sz val="9"/>
        <rFont val="Arial Cyr"/>
        <family val="2"/>
        <charset val="204"/>
      </rPr>
      <t xml:space="preserve">                                                                      </t>
    </r>
    <r>
      <rPr>
        <sz val="9"/>
        <rFont val="Arial Cyr"/>
        <family val="2"/>
        <charset val="204"/>
      </rPr>
      <t xml:space="preserve">сальниковый фланцевый                                                                             аммиак,природный газ от -40 ºС до 150 ºС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25  кгс/см²       </t>
    </r>
    <r>
      <rPr>
        <b/>
        <sz val="9"/>
        <rFont val="Arial Cyr"/>
        <family val="2"/>
        <charset val="204"/>
      </rPr>
      <t xml:space="preserve">                   </t>
    </r>
  </si>
  <si>
    <r>
      <t xml:space="preserve">Клапан запорный 15с18п </t>
    </r>
    <r>
      <rPr>
        <b/>
        <sz val="9"/>
        <rFont val="Arial Cyr"/>
        <family val="2"/>
        <charset val="204"/>
      </rPr>
      <t xml:space="preserve">                                                                      </t>
    </r>
    <r>
      <rPr>
        <sz val="9"/>
        <rFont val="Arial Cyr"/>
        <family val="2"/>
        <charset val="204"/>
      </rPr>
      <t xml:space="preserve">проходной фланцевый                                                                             аммиак от -40 ºС до 150 ºС ,                                                        топливный  газ  до 100 ºС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25  кгс/см²       </t>
    </r>
    <r>
      <rPr>
        <b/>
        <sz val="9"/>
        <rFont val="Arial Cyr"/>
        <family val="2"/>
        <charset val="204"/>
      </rPr>
      <t xml:space="preserve">                   </t>
    </r>
  </si>
  <si>
    <r>
      <t xml:space="preserve">Клапан запорный 15с22нж </t>
    </r>
    <r>
      <rPr>
        <b/>
        <sz val="9"/>
        <rFont val="Arial Cyr"/>
        <family val="2"/>
        <charset val="204"/>
      </rPr>
      <t xml:space="preserve">                                                                      </t>
    </r>
    <r>
      <rPr>
        <sz val="9"/>
        <rFont val="Arial Cyr"/>
        <family val="2"/>
        <charset val="204"/>
      </rPr>
      <t xml:space="preserve">проходной фланцевый                                                                                                                                    вода,пар  до 425 ºС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40  кгс/см²       </t>
    </r>
    <r>
      <rPr>
        <b/>
        <sz val="9"/>
        <rFont val="Arial Cyr"/>
        <family val="2"/>
        <charset val="204"/>
      </rPr>
      <t xml:space="preserve">                   </t>
    </r>
  </si>
  <si>
    <r>
      <t xml:space="preserve">Клапан запорный 15с922нж </t>
    </r>
    <r>
      <rPr>
        <b/>
        <sz val="9"/>
        <rFont val="Arial Cyr"/>
        <family val="2"/>
        <charset val="204"/>
      </rPr>
      <t xml:space="preserve">                                                                      </t>
    </r>
    <r>
      <rPr>
        <sz val="9"/>
        <rFont val="Arial Cyr"/>
        <family val="2"/>
        <charset val="204"/>
      </rPr>
      <t xml:space="preserve">проходной фланцевый  под электропривод                                                                                                                                  вода,пар  до 425 ºС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40  кгс/см²       </t>
    </r>
    <r>
      <rPr>
        <b/>
        <sz val="9"/>
        <rFont val="Arial Cyr"/>
        <family val="2"/>
        <charset val="204"/>
      </rPr>
      <t xml:space="preserve">                   </t>
    </r>
  </si>
  <si>
    <r>
      <t xml:space="preserve">Клапан запорный 15с57нж                                    </t>
    </r>
    <r>
      <rPr>
        <b/>
        <sz val="9"/>
        <rFont val="Arial Cyr"/>
        <family val="2"/>
        <charset val="204"/>
      </rPr>
      <t xml:space="preserve"> </t>
    </r>
    <r>
      <rPr>
        <sz val="9"/>
        <rFont val="Arial Cyr"/>
        <family val="2"/>
        <charset val="204"/>
      </rPr>
      <t xml:space="preserve">муфтовый                                                                                               жидкие и газообразные среды  до 300 ºС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160  кгс/см²                                                                                       </t>
    </r>
    <r>
      <rPr>
        <b/>
        <sz val="9"/>
        <rFont val="Arial Cyr"/>
        <family val="2"/>
        <charset val="204"/>
      </rPr>
      <t xml:space="preserve"> (Ду32,40,50 -обозначение  ВКС)</t>
    </r>
    <r>
      <rPr>
        <sz val="9"/>
        <rFont val="Arial Cyr"/>
        <family val="2"/>
        <charset val="204"/>
      </rPr>
      <t xml:space="preserve">            </t>
    </r>
    <r>
      <rPr>
        <b/>
        <sz val="9"/>
        <rFont val="Arial Cyr"/>
        <family val="2"/>
        <charset val="204"/>
      </rPr>
      <t xml:space="preserve">                                                             </t>
    </r>
    <r>
      <rPr>
        <sz val="9"/>
        <rFont val="Arial Cyr"/>
        <family val="2"/>
        <charset val="204"/>
      </rPr>
      <t xml:space="preserve">                                                                                                  </t>
    </r>
    <r>
      <rPr>
        <b/>
        <sz val="9"/>
        <rFont val="Arial Cyr"/>
        <family val="2"/>
        <charset val="204"/>
      </rPr>
      <t xml:space="preserve">                   </t>
    </r>
  </si>
  <si>
    <t>40</t>
  </si>
  <si>
    <r>
      <t xml:space="preserve">Клапан запорный 15с57нж  ВВДФ                                  </t>
    </r>
    <r>
      <rPr>
        <b/>
        <sz val="9"/>
        <rFont val="Arial Cyr"/>
        <family val="2"/>
        <charset val="204"/>
      </rPr>
      <t xml:space="preserve">              </t>
    </r>
    <r>
      <rPr>
        <sz val="9"/>
        <rFont val="Arial Cyr"/>
        <family val="2"/>
        <charset val="204"/>
      </rPr>
      <t xml:space="preserve"> фланцевый                                                                                         жидкие и газообразные среды  до 300 ºС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160  кгс/см²         </t>
    </r>
    <r>
      <rPr>
        <b/>
        <sz val="9"/>
        <rFont val="Arial Cyr"/>
        <family val="2"/>
        <charset val="204"/>
      </rPr>
      <t xml:space="preserve">                                                             </t>
    </r>
    <r>
      <rPr>
        <sz val="9"/>
        <rFont val="Arial Cyr"/>
        <family val="2"/>
        <charset val="204"/>
      </rPr>
      <t xml:space="preserve">                                                                                                  </t>
    </r>
    <r>
      <rPr>
        <b/>
        <sz val="9"/>
        <rFont val="Arial Cyr"/>
        <family val="2"/>
        <charset val="204"/>
      </rPr>
      <t xml:space="preserve">                   </t>
    </r>
  </si>
  <si>
    <r>
      <t xml:space="preserve">Клапан запорный 15с54бк                                                </t>
    </r>
    <r>
      <rPr>
        <sz val="9"/>
        <rFont val="Arial Cyr"/>
        <family val="2"/>
        <charset val="204"/>
      </rPr>
      <t xml:space="preserve">муфтовый или цапковый (для манометра)                                                                             жидкие и газообразные среды  до 300 ºС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160  кгс/см²      </t>
    </r>
    <r>
      <rPr>
        <b/>
        <sz val="9"/>
        <rFont val="Arial Cyr"/>
        <family val="2"/>
        <charset val="204"/>
      </rPr>
      <t xml:space="preserve">                                                                  </t>
    </r>
    <r>
      <rPr>
        <sz val="9"/>
        <rFont val="Arial Cyr"/>
        <family val="2"/>
        <charset val="204"/>
      </rPr>
      <t xml:space="preserve">                                                                                                  </t>
    </r>
    <r>
      <rPr>
        <b/>
        <sz val="9"/>
        <rFont val="Arial Cyr"/>
        <family val="2"/>
        <charset val="204"/>
      </rPr>
      <t xml:space="preserve">                   </t>
    </r>
  </si>
  <si>
    <t>ВЕНТИЛИ НЕРЖАВЕЮЩИЕ</t>
  </si>
  <si>
    <r>
      <t>Клапан запорный 15нж22нж ,п</t>
    </r>
    <r>
      <rPr>
        <b/>
        <sz val="9"/>
        <rFont val="Arial Cyr"/>
        <family val="2"/>
        <charset val="204"/>
      </rPr>
      <t xml:space="preserve">                                                                      </t>
    </r>
    <r>
      <rPr>
        <sz val="9"/>
        <rFont val="Arial Cyr"/>
        <family val="2"/>
        <charset val="204"/>
      </rPr>
      <t xml:space="preserve">проходной фланцевый                                                                                                                                    агрессивная среда  до 450 ºС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40  кгс/см²       </t>
    </r>
    <r>
      <rPr>
        <b/>
        <sz val="9"/>
        <rFont val="Arial Cyr"/>
        <family val="2"/>
        <charset val="204"/>
      </rPr>
      <t xml:space="preserve">                   </t>
    </r>
  </si>
  <si>
    <r>
      <t>Клапан запорный 15нж65бк ,п</t>
    </r>
    <r>
      <rPr>
        <b/>
        <sz val="9"/>
        <rFont val="Arial Cyr"/>
        <family val="2"/>
        <charset val="204"/>
      </rPr>
      <t xml:space="preserve">                                                                      </t>
    </r>
    <r>
      <rPr>
        <sz val="9"/>
        <rFont val="Arial Cyr"/>
        <family val="2"/>
        <charset val="204"/>
      </rPr>
      <t xml:space="preserve">проходной фланцевый                                                                                                                                    жидкие и газообразные агрессивные среды  до 420 ºС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16  кгс/см²       </t>
    </r>
    <r>
      <rPr>
        <b/>
        <sz val="9"/>
        <rFont val="Arial Cyr"/>
        <family val="2"/>
        <charset val="204"/>
      </rPr>
      <t xml:space="preserve">                   </t>
    </r>
  </si>
  <si>
    <t>КРАНЫ</t>
  </si>
  <si>
    <r>
      <t xml:space="preserve">Кран пробковый 11б6бк                                     </t>
    </r>
    <r>
      <rPr>
        <b/>
        <sz val="9"/>
        <rFont val="Arial Cyr"/>
        <family val="2"/>
        <charset val="204"/>
      </rPr>
      <t xml:space="preserve"> </t>
    </r>
    <r>
      <rPr>
        <sz val="9"/>
        <rFont val="Arial Cyr"/>
        <family val="2"/>
        <charset val="204"/>
      </rPr>
      <t xml:space="preserve">муфтовый проходной сальниковый                                                                            вода  до 100 ºС   Ру 10  кгс/см²                                                                      газ,нефтепродукты  до 50 ºС   Ру 6  кгс/см²      </t>
    </r>
    <r>
      <rPr>
        <b/>
        <sz val="9"/>
        <rFont val="Arial Cyr"/>
        <family val="2"/>
        <charset val="204"/>
      </rPr>
      <t xml:space="preserve">                                                             </t>
    </r>
    <r>
      <rPr>
        <sz val="9"/>
        <rFont val="Arial Cyr"/>
        <family val="2"/>
        <charset val="204"/>
      </rPr>
      <t xml:space="preserve">                                                                                                  </t>
    </r>
    <r>
      <rPr>
        <b/>
        <sz val="9"/>
        <rFont val="Arial Cyr"/>
        <family val="2"/>
        <charset val="204"/>
      </rPr>
      <t xml:space="preserve">                   </t>
    </r>
  </si>
  <si>
    <r>
      <t xml:space="preserve">Кран пробковый 11б18бк(14М1-00.00)  </t>
    </r>
    <r>
      <rPr>
        <b/>
        <sz val="9"/>
        <rFont val="Arial Cyr"/>
        <family val="2"/>
        <charset val="204"/>
      </rPr>
      <t xml:space="preserve">                                                  </t>
    </r>
    <r>
      <rPr>
        <sz val="9"/>
        <rFont val="Arial Cyr"/>
        <family val="2"/>
        <charset val="204"/>
      </rPr>
      <t>трехходовой натяжной</t>
    </r>
    <r>
      <rPr>
        <b/>
        <sz val="9"/>
        <rFont val="Arial Cyr"/>
        <family val="2"/>
        <charset val="204"/>
      </rPr>
      <t xml:space="preserve"> </t>
    </r>
    <r>
      <rPr>
        <sz val="9"/>
        <rFont val="Arial Cyr"/>
        <family val="2"/>
        <charset val="204"/>
      </rPr>
      <t xml:space="preserve">муфтовый                                                                             с контрольным фланцем для манометра                                                                            вода,пар  до 200 ºС   Ру 16  кгс/см²                                                                      </t>
    </r>
  </si>
  <si>
    <t>11б18бк для манометра без контрольного фланца</t>
  </si>
  <si>
    <r>
      <t xml:space="preserve">Кран пробно-спускной 10б8бк1  </t>
    </r>
    <r>
      <rPr>
        <b/>
        <sz val="9"/>
        <rFont val="Arial Cyr"/>
        <family val="2"/>
        <charset val="204"/>
      </rPr>
      <t xml:space="preserve">                                                  </t>
    </r>
    <r>
      <rPr>
        <sz val="9"/>
        <rFont val="Arial Cyr"/>
        <family val="2"/>
        <charset val="204"/>
      </rPr>
      <t xml:space="preserve">с изогнутым спуском цапковый                                                                                                                                                      вода  до 80 ºС  нефтепродукты до 100ºС                                             Ру 10  кгс/см²                                                                      </t>
    </r>
  </si>
  <si>
    <t>6</t>
  </si>
  <si>
    <t>10</t>
  </si>
  <si>
    <r>
      <t xml:space="preserve">Кран регулирующий 11б25бк (КРДП)        </t>
    </r>
    <r>
      <rPr>
        <b/>
        <sz val="9"/>
        <rFont val="Arial Cyr"/>
        <family val="2"/>
        <charset val="204"/>
      </rPr>
      <t xml:space="preserve">                                                 </t>
    </r>
    <r>
      <rPr>
        <sz val="9"/>
        <rFont val="Arial Cyr"/>
        <family val="2"/>
        <charset val="204"/>
      </rPr>
      <t xml:space="preserve">                                                                             двойной регулировки проходной муфтовый                                                                            вода,пар  до 150 ºС   Ру 10  кгс/см²                                                                      </t>
    </r>
  </si>
  <si>
    <r>
      <t xml:space="preserve">Кран водоразборный КВ-15  </t>
    </r>
    <r>
      <rPr>
        <b/>
        <sz val="9"/>
        <rFont val="Arial Cyr"/>
        <family val="2"/>
        <charset val="204"/>
      </rPr>
      <t xml:space="preserve">                                                  </t>
    </r>
    <r>
      <rPr>
        <sz val="9"/>
        <rFont val="Arial Cyr"/>
        <family val="2"/>
        <charset val="204"/>
      </rPr>
      <t xml:space="preserve">                                                                          питьевая вода,пар  до 90 ºС   Ру 6,3  кгс/см²                                                                      </t>
    </r>
  </si>
  <si>
    <r>
      <t xml:space="preserve">Кран регулирующий КРТП  </t>
    </r>
    <r>
      <rPr>
        <b/>
        <sz val="9"/>
        <rFont val="Arial Cyr"/>
        <family val="2"/>
        <charset val="204"/>
      </rPr>
      <t xml:space="preserve">                                                  </t>
    </r>
    <r>
      <rPr>
        <sz val="9"/>
        <rFont val="Arial Cyr"/>
        <family val="2"/>
        <charset val="204"/>
      </rPr>
      <t xml:space="preserve">трехходовой сальниковый пробковый                                              муфтовый с фиксатором                                                                              для систем отопления до 150 ºС   Ру 10  кгс/см²                                                                      </t>
    </r>
  </si>
  <si>
    <t>0.38</t>
  </si>
  <si>
    <r>
      <t xml:space="preserve">Кран пробно-спускной 10б19бк1                                                    </t>
    </r>
    <r>
      <rPr>
        <sz val="9"/>
        <rFont val="Arial Cyr"/>
        <family val="2"/>
        <charset val="204"/>
      </rPr>
      <t xml:space="preserve">с прямым спуском и ниппелем цапковый                                                                                                                                                         вода  до 80 ºС  нефтепродукты до 100ºС                                             Ру 10  кгс/см²                                    </t>
    </r>
    <r>
      <rPr>
        <b/>
        <sz val="11"/>
        <rFont val="Arial Cyr"/>
        <family val="2"/>
        <charset val="204"/>
      </rPr>
      <t xml:space="preserve">                                  </t>
    </r>
  </si>
  <si>
    <r>
      <t xml:space="preserve">Кран пробковый 11ч8бк         </t>
    </r>
    <r>
      <rPr>
        <b/>
        <sz val="9"/>
        <rFont val="Arial Cyr"/>
        <family val="2"/>
        <charset val="204"/>
      </rPr>
      <t xml:space="preserve">                                                 </t>
    </r>
    <r>
      <rPr>
        <sz val="9"/>
        <rFont val="Arial Cyr"/>
        <family val="2"/>
        <charset val="204"/>
      </rPr>
      <t xml:space="preserve">                                                                             кгнусный проходной фланцевый                                                                            вода   до 40 ºС ,нефть,масла до 100 ºС                                                  Ру 10  кгс/см²                                                                      </t>
    </r>
  </si>
  <si>
    <t>25</t>
  </si>
  <si>
    <t>28,6</t>
  </si>
  <si>
    <r>
      <t xml:space="preserve">Кран пробковый 11ч16бк         </t>
    </r>
    <r>
      <rPr>
        <b/>
        <sz val="9"/>
        <rFont val="Arial Cyr"/>
        <family val="2"/>
        <charset val="204"/>
      </rPr>
      <t xml:space="preserve">                                                 </t>
    </r>
    <r>
      <rPr>
        <sz val="9"/>
        <rFont val="Arial Cyr"/>
        <family val="2"/>
        <charset val="204"/>
      </rPr>
      <t xml:space="preserve">                                                                             кгнусный проходной фланцевый                                                                            жидкая щелочь до 100 ºС                                                                         Ру 16  кгс/см²                                                                      </t>
    </r>
  </si>
  <si>
    <t>125</t>
  </si>
  <si>
    <t>КЛАПАНА ОБРАТНЫЕ</t>
  </si>
  <si>
    <t>15</t>
  </si>
  <si>
    <t>300</t>
  </si>
  <si>
    <t>ЗАТВОРЫ ПОВОРОТНЫЕ</t>
  </si>
  <si>
    <t>3,5</t>
  </si>
  <si>
    <t>4,4</t>
  </si>
  <si>
    <t>5,5</t>
  </si>
  <si>
    <t>13,5</t>
  </si>
  <si>
    <t>32с910р</t>
  </si>
  <si>
    <r>
      <t xml:space="preserve">ТОО "ПРОМРЕСУРС-KZ" является официальным представителем Торговой Марки </t>
    </r>
    <r>
      <rPr>
        <b/>
        <sz val="11"/>
        <color indexed="10"/>
        <rFont val="Arial Cyr"/>
        <family val="2"/>
        <charset val="204"/>
      </rPr>
      <t>"МАРШАЛ"</t>
    </r>
  </si>
  <si>
    <t>Основная продукция представлена кранами шаровыми 11с67п</t>
  </si>
  <si>
    <t>Технические данные кранов можно плучить по ссылке http://www.marshal.su/Technical.aspx</t>
  </si>
  <si>
    <t xml:space="preserve">Кран шаровой (КШ) с нержавеющим запорным механизмом и высшим (А) </t>
  </si>
  <si>
    <t>классом герметичности затвора изготовлен по ГОСТ 21345-78,28343-89</t>
  </si>
  <si>
    <t>ТУ У 04671406-003-1999</t>
  </si>
  <si>
    <t>Рабочая среда : газ,вода,нефтепродукты,пар,сжиженный газ</t>
  </si>
  <si>
    <r>
      <t>Рабочие температуры: от -30</t>
    </r>
    <r>
      <rPr>
        <b/>
        <sz val="11"/>
        <rFont val="Calibri"/>
        <family val="2"/>
        <charset val="204"/>
      </rPr>
      <t>⁰</t>
    </r>
    <r>
      <rPr>
        <b/>
        <sz val="11"/>
        <rFont val="Arial Cyr"/>
        <family val="2"/>
        <charset val="204"/>
      </rPr>
      <t xml:space="preserve">С до +200 </t>
    </r>
    <r>
      <rPr>
        <b/>
        <sz val="11"/>
        <rFont val="Calibri"/>
        <family val="2"/>
        <charset val="204"/>
      </rPr>
      <t>⁰С</t>
    </r>
  </si>
  <si>
    <t>Диаметр (Ду)</t>
  </si>
  <si>
    <t>Кран шаровой фланцевый</t>
  </si>
  <si>
    <t>Кран шаровой под приварку</t>
  </si>
  <si>
    <t>Ру 1,6 МПа</t>
  </si>
  <si>
    <t>Ру 2,5 МПа</t>
  </si>
  <si>
    <t>с рукояткой</t>
  </si>
  <si>
    <t>с редуктором</t>
  </si>
  <si>
    <t xml:space="preserve"> Ду15</t>
  </si>
  <si>
    <t>Ду20</t>
  </si>
  <si>
    <t>Ду25</t>
  </si>
  <si>
    <t>Ду32</t>
  </si>
  <si>
    <t>Ду40</t>
  </si>
  <si>
    <t>Ду50</t>
  </si>
  <si>
    <t>Д65/50</t>
  </si>
  <si>
    <t>Ду65</t>
  </si>
  <si>
    <t>Ду80</t>
  </si>
  <si>
    <t>Ду100/80</t>
  </si>
  <si>
    <t xml:space="preserve">Ду100 </t>
  </si>
  <si>
    <t>Ду125/100</t>
  </si>
  <si>
    <t xml:space="preserve">Ду125 </t>
  </si>
  <si>
    <t>Ду150/100</t>
  </si>
  <si>
    <t xml:space="preserve">Ду150 </t>
  </si>
  <si>
    <t>Ду200/150</t>
  </si>
  <si>
    <t xml:space="preserve">Ду200 </t>
  </si>
  <si>
    <t>Ду250/200</t>
  </si>
  <si>
    <t>Ду250 (редук.)</t>
  </si>
  <si>
    <t>Ду300/250(редук.)</t>
  </si>
  <si>
    <t>Ду300 (редук.)</t>
  </si>
  <si>
    <t>Ду350/300(редук.)</t>
  </si>
  <si>
    <r>
      <t>Рабочие температуры: от -30</t>
    </r>
    <r>
      <rPr>
        <b/>
        <sz val="11"/>
        <rFont val="Calibri"/>
        <family val="2"/>
        <charset val="204"/>
      </rPr>
      <t>⁰</t>
    </r>
    <r>
      <rPr>
        <b/>
        <sz val="11"/>
        <rFont val="Arial Cyr"/>
        <family val="2"/>
        <charset val="204"/>
      </rPr>
      <t xml:space="preserve">С до +180 </t>
    </r>
    <r>
      <rPr>
        <b/>
        <sz val="11"/>
        <rFont val="Calibri"/>
        <family val="2"/>
        <charset val="204"/>
      </rPr>
      <t>⁰С</t>
    </r>
  </si>
  <si>
    <t>Кран шаровой цельносварной</t>
  </si>
  <si>
    <t>Фланцевый</t>
  </si>
  <si>
    <t>под приварку Ру 4,0 Мпа</t>
  </si>
  <si>
    <t xml:space="preserve"> полнопроходной</t>
  </si>
  <si>
    <t xml:space="preserve"> стандартнопроходной</t>
  </si>
  <si>
    <t>Ду20/15</t>
  </si>
  <si>
    <t>Ду25/20</t>
  </si>
  <si>
    <t>Ду32/25</t>
  </si>
  <si>
    <t>Ду40/32</t>
  </si>
  <si>
    <t>Ду50/40</t>
  </si>
  <si>
    <t>Ду80/65</t>
  </si>
  <si>
    <r>
      <t>ПРОДУКЦИЯ КОМПАНИИ</t>
    </r>
    <r>
      <rPr>
        <b/>
        <sz val="12"/>
        <color indexed="40"/>
        <rFont val="Arial Black"/>
        <family val="2"/>
        <charset val="204"/>
      </rPr>
      <t xml:space="preserve"> FAF VANA SANAYI VE TICARET LIMITED SIRKETI (Турция)</t>
    </r>
  </si>
  <si>
    <t>Затворы поворотные дисковые межфланцевые</t>
  </si>
  <si>
    <t>FAF 3500</t>
  </si>
  <si>
    <t>Описание</t>
  </si>
  <si>
    <t xml:space="preserve"> Диаметр Dn (mm)</t>
  </si>
  <si>
    <t>ОСНОВНЫЕ МАТЕРИАЛЫ Корпус:  Чугун GG25 Шток : Нержавеющая сталь, Двойное уплотнение из колец EPDM на штоке, Типы вкладышей проточной части: EPDM,NBR,Viton.Диск: Нержавеющая сталь 304  . ПОКРЫТИЕ: Корпус: Эпоксидное порошковое(синий цвет).                                                                                     ДАВЛЕНИЕ: Номинальное давление1,6 МПа.                                               ПРИСОЕДИНЕНИЕ К ТРУБОПРОВОДУ: Межфланцевое, универсально для фланцев PN10 и Pn16/                                                                                                ПРОИЗВОДИМЫЕ РАЗМЕРЫ: От DN40 до DN600                                               ПРИМЕЧАНИЕ: Затворы с резьбовыми проушинами тип LUG от DN40 до DN250 также доступны для потребителей. Затворы от DN250 до DN600 стандартно поставляются в комплекте с червячными редукторами. Затворы от DN40 до DN200 также могут поставляться с червячными редукторами. Затворы от DN350 до DN600 поставляются с одиночным штоком При монтаже затворов не требуются дополнительные прокладки для фланцев.                                                    ПРИМЕНЕНИЕ:                                                                                                            EPDM (от -20С до+130С): Кислотные среды с концентрацией менее 10%,органическое и неорганические спирты,соли и растворы щелочей,сыпучие продукты,горячая и холодная вода,пар, воздух. Непригодно для углеводородов.                                           NBR (от -20С до +90С): Углеводороды,вода,воздух. Viton (от -20С до +200С): Все ароматизированные,алифатические и галогенизированные углеводороды,вода,пар.</t>
  </si>
  <si>
    <t>Фильтр Y-Образный фланцевый  \  Y-STRAINER -FAF 2500-</t>
  </si>
  <si>
    <t>FAF 2500</t>
  </si>
  <si>
    <t>ОСНОВНЫЕ МАТЕРИАЛЫ  Корпус и крышка: Чугун GG25. Сетка: Нержавеющая сталь 304.Сливная пробка: Латунь с уплотнением PTFE ПОКРЫТИЕ: Эпоксидное  порошковое(синий цвет).                           ДАВЛЕНИЕ: Номинальное давление 1,6 МПа.                                 ПРОИЗВОДИМЫЕ РАЗМЕРЫ: От DN15 до DN400.                                                                                                         ПРИМЕЧАНИЕ: Присоединение к трубопроводу-фланцевое в соответствии с DIN 3202 F4 и ISO 7005-2(EN 1092-2).                          ПРИМЕНЕНИЕ: Системы отопление и водоснабжения(горячая и холодная вода,пар).                                                                                          РАБОЧАЯ ТЕМПЕРАТУРА: От -15С до +200С.</t>
  </si>
  <si>
    <t>Клапан обратный межфланцевый (двустворчатый)  \  DUAL TYPE CHECK VALVE -FAF 2350-</t>
  </si>
  <si>
    <t>FAF 2350</t>
  </si>
  <si>
    <t xml:space="preserve">   ОСНОВНЫЕ МАТЕРИАЛЫ Корпус: Чугун GG25.Створки: Нержавеющая сталь 304. Уплотнение: EPDM. Вал: Нержавеющая сталь с уплотнением PTFE. ПОКРЫТИЕ: Эпоксидное порошковое (синий цвет).                                                              ДАВЛЕНИЕ: Номинальное давление 1,6МПа.                                             ПРОИЗВОДИМЫЕ РАЗМЕРЫ: От DN40 до DN400.                                              ПРИМЕЧАНИЕ: Наружные диаметры клапанов полностью подходят для установки между фланцами на PN1,6 МПа.                                                                       ПРИМЕНЕНИЕ: Системы отопления и водоснабжения(горячая и холодная вода),Кислотные среды с концентрацией менее 10%,органические и неорганические спирты,соли и растворы щелочей,сыпучие продукты.                РАБОЧАЯ ТЕМПЕРАТУРА: От -20С до +130С</t>
  </si>
  <si>
    <t>Вентиль дисковый фланцевый  \  GLOBE VALVE -FAF 2100-</t>
  </si>
  <si>
    <t>FAF 2100</t>
  </si>
  <si>
    <t xml:space="preserve">   ОСНОВНЫЕ МАТЕРИАЛЫ Корпус и крышки: Чугун GG25. Пружина: Нержавеющая сталь. Золотник,седло,плунжер: Нержавеющая сталь. Уплотнение корпуса и крышки: Графит. ПОКРЫТИЕ: Эпоксидная краска (синий цвет).                       ДАВЛЕНИЕ: Номинальное давление 1,6 МПа.                                              ПРОИЗВОДИМЫЕ РАЗМЕРЫ: От DN15 до DN200                                             ПРИМЕЧАНИЕ: Присоединение к трубопроводу -фланцевое в соответствии с DIN 3202 F4 и ISO 7005-2(ЕN 1092-2).                                                                         ПРИМЕНЕНИЕ: Системы отопления и водоснабжения(горячая и холодная вода,пар).                                                                                                                 РАБОЧАЯ ТЕМПЕРАТУРА:От -20С до +200С</t>
  </si>
  <si>
    <t>ОСНОВНЫЕ МАТЕРИАЛЫ     Корпус и крышки:  Чугун GG25. Клин:  чугун с      покрытием  из  вулканизированного EPDM.    Шток: Нержавеющая сталь.     Втулка:    Латунь.   Уплотнение:     EPDM                  ПОКРЫТИЕ:   Эпоксидное     порошковое     (синий цвет).                                                                                   ДАВЛЕНИЕ:  Номинальное давление    1,6   МПа.                                             ПРОИЗВОДИМЫЕ   РАЗМЕРЫ:        От DN50 до DN300                                       ПРИМЕЧАНИЕ:  Для  DN200, DN250  и  DN300 задвижка  может поставляется   для  фланцевого присоединения для  PN 1.0 МПа под маркой    FAF  6110 .         Присоединение  к  трубопроводу - фланцевое в  соответствии    с  DIN 3202 F4 и ISO 7005-2(ЕN 1092-2) .                                                                                                   ПРИМЕНЕНИЕ:  Системы     отопления   и водоснабжения (горячая и холодная вода,).  Кислотные    среды    с   концентрацией   менее 10%,  органические  и неорганические   спирты  ,  соли   и   растворы    щелочей,    сыпучие продукты.               РАБОЧАЯ ТЕМПЕРАТУРА: От -20С до +130С</t>
  </si>
  <si>
    <t>Клапан обратный фланцевый  \  CHECK VALVE -FAF 2250-</t>
  </si>
  <si>
    <t>FAF 2250</t>
  </si>
  <si>
    <t>ОСНОВНЫЕ МАТЕРИАЛЫ   :                                                                                        Корпус и крышка: Чугун GG25. Пружина: Нержавеющая сталь. Золотник,седло,плунжер: Нержавеющая сталь. Уплотнение корпуса и крышки: Графит. ПОКРЫТИЕ: Эпоксидная краска(синий цвет) ДАВЛЕНИЕ: Номинальное давление 1,6 МПа.                            ПРОИЗВОДИМЫЕ РАЗМЕРЫ: От DN15 до DN200.                           ПРИМЕЧАНИЕ: Присоединение к трубопроводу-фланцевое в соответствии с DIN 3202 F4 и ISO 7005-2(EN 1092-2). ПРИМЕНЕНИЕ: Системы отопление и водоснабжения(горячая и холодная вода,пар). РАБОЧАЯ ТЕМПЕРАТУРА: От -20С до +200С.</t>
  </si>
  <si>
    <t>DN</t>
  </si>
  <si>
    <t>PN</t>
  </si>
  <si>
    <t>под приварку</t>
  </si>
  <si>
    <t>Ду</t>
  </si>
  <si>
    <r>
      <t>Ру
кгс/см</t>
    </r>
    <r>
      <rPr>
        <b/>
        <vertAlign val="superscript"/>
        <sz val="8"/>
        <rFont val="Times New Roman"/>
        <family val="1"/>
        <charset val="204"/>
      </rPr>
      <t>2</t>
    </r>
  </si>
  <si>
    <t>Наименование</t>
  </si>
  <si>
    <t>Строит.
длина мм.</t>
  </si>
  <si>
    <r>
      <t xml:space="preserve">Темп-ра,
</t>
    </r>
    <r>
      <rPr>
        <b/>
        <vertAlign val="superscript"/>
        <sz val="8"/>
        <rFont val="Times New Roman"/>
        <family val="1"/>
        <charset val="204"/>
      </rPr>
      <t>0</t>
    </r>
    <r>
      <rPr>
        <b/>
        <sz val="8"/>
        <rFont val="Times New Roman"/>
        <family val="1"/>
        <charset val="204"/>
      </rPr>
      <t>С</t>
    </r>
  </si>
  <si>
    <t xml:space="preserve">присоединение
Рабочая среда,
</t>
  </si>
  <si>
    <t>Пропускная
способность
Kvy, м3/ч</t>
  </si>
  <si>
    <t>электропривод
(мощность,кВт)</t>
  </si>
  <si>
    <t xml:space="preserve">Р – рукоятка, рычаг;
М – маховик;
Г – муфта шарнирная (шарнир Гука);
ЦЗ – приводная головка с цилиндрической зубчатой передачей;
</t>
  </si>
  <si>
    <t xml:space="preserve">КЗ – приводная головка с конической зубчатой передачей;
Э – встроенный электропривод производства ОАО «ЧЗЭМ»;
ЭМ – электропривод производства ОАО «Тулаэлектропривод»;
ЭН– электропривод производства Бердского электромехани-ческого завода.
</t>
  </si>
  <si>
    <t>АРМАТУРА ТЭС</t>
  </si>
  <si>
    <t>1213-6-0</t>
  </si>
  <si>
    <t>пар, вода</t>
  </si>
  <si>
    <t>597-10-0А</t>
  </si>
  <si>
    <t>110</t>
  </si>
  <si>
    <t>560</t>
  </si>
  <si>
    <t>пар</t>
  </si>
  <si>
    <t>1093-10-0</t>
  </si>
  <si>
    <t>584-10-0</t>
  </si>
  <si>
    <t>545</t>
  </si>
  <si>
    <t>вода</t>
  </si>
  <si>
    <t>589-10-0</t>
  </si>
  <si>
    <t>588-10-0</t>
  </si>
  <si>
    <t>280</t>
  </si>
  <si>
    <t>586-20-ЭМФ-02</t>
  </si>
  <si>
    <t>285</t>
  </si>
  <si>
    <t>586-20-ЭМФ-04</t>
  </si>
  <si>
    <t>63…98</t>
  </si>
  <si>
    <t>1033-20-Р</t>
  </si>
  <si>
    <t>160</t>
  </si>
  <si>
    <t>510</t>
  </si>
  <si>
    <t>586-20-ЭМ-03</t>
  </si>
  <si>
    <t>540</t>
  </si>
  <si>
    <t>1031-20-0</t>
  </si>
  <si>
    <t>586-20-ЭМ-02</t>
  </si>
  <si>
    <t>586-20-ЭМ-01</t>
  </si>
  <si>
    <t>720-20-0А-01</t>
  </si>
  <si>
    <t>999-20-0</t>
  </si>
  <si>
    <t>999-20-Г</t>
  </si>
  <si>
    <t>999-20-Э</t>
  </si>
  <si>
    <r>
      <t>821-Э-0</t>
    </r>
    <r>
      <rPr>
        <vertAlign val="superscript"/>
        <sz val="8"/>
        <rFont val="Times New Roman"/>
        <family val="1"/>
        <charset val="204"/>
      </rPr>
      <t>а</t>
    </r>
    <r>
      <rPr>
        <sz val="8"/>
        <rFont val="Times New Roman"/>
        <family val="1"/>
        <charset val="204"/>
      </rPr>
      <t>(0,37)</t>
    </r>
  </si>
  <si>
    <t>999-20-ЭК</t>
  </si>
  <si>
    <t>720-20-0А</t>
  </si>
  <si>
    <t>870-20-Э(-01…-05)</t>
  </si>
  <si>
    <t>70</t>
  </si>
  <si>
    <r>
      <t>821-ЭР-0</t>
    </r>
    <r>
      <rPr>
        <vertAlign val="superscript"/>
        <sz val="8"/>
        <rFont val="Times New Roman"/>
        <family val="1"/>
        <charset val="204"/>
      </rPr>
      <t>б</t>
    </r>
    <r>
      <rPr>
        <sz val="8"/>
        <rFont val="Times New Roman"/>
        <family val="1"/>
        <charset val="204"/>
      </rPr>
      <t>(0,37)</t>
    </r>
  </si>
  <si>
    <t>998-20-0</t>
  </si>
  <si>
    <t>998-20-Г</t>
  </si>
  <si>
    <t>998-20-Э</t>
  </si>
  <si>
    <t>998-20-ЭК</t>
  </si>
  <si>
    <t>1032-20-0</t>
  </si>
  <si>
    <t>1438-20-Р,-01-05</t>
  </si>
  <si>
    <t>МЭО-630/25-0,25У-92</t>
  </si>
  <si>
    <t>1438-20-Э,-01-13</t>
  </si>
  <si>
    <t>МТ 52400.0-0G0Q0/02</t>
  </si>
  <si>
    <t>112-25х1-0</t>
  </si>
  <si>
    <t>425</t>
  </si>
  <si>
    <t>фл.</t>
  </si>
  <si>
    <t>112-25х1-0-01</t>
  </si>
  <si>
    <t>112-25х1-0М</t>
  </si>
  <si>
    <t>112-25х1-0-02</t>
  </si>
  <si>
    <t>1055-32-0</t>
  </si>
  <si>
    <t>1055-32-ЦЗ</t>
  </si>
  <si>
    <t>1055-32-ЭА</t>
  </si>
  <si>
    <t>1055-32-ЭН,-ЭМ</t>
  </si>
  <si>
    <t>815-40-РВ(-01)</t>
  </si>
  <si>
    <t>МЭО 63/100(0,06)</t>
  </si>
  <si>
    <t>843-40-0А-01</t>
  </si>
  <si>
    <t>220</t>
  </si>
  <si>
    <t>843-40-0А-02</t>
  </si>
  <si>
    <t>870-40-ЭА(-01…-05)</t>
  </si>
  <si>
    <t>1054-40-0</t>
  </si>
  <si>
    <t>1054-40-ЦЗ</t>
  </si>
  <si>
    <t>1054-40-ЭА</t>
  </si>
  <si>
    <t>1054-40-ЭН,-ЭМ</t>
  </si>
  <si>
    <t>1464-40-Э, -01-05</t>
  </si>
  <si>
    <t>811-50-РВ</t>
  </si>
  <si>
    <t>1053-50-0</t>
  </si>
  <si>
    <t>1053-50-ЦЗ</t>
  </si>
  <si>
    <t>1053-50-ЭА</t>
  </si>
  <si>
    <r>
      <t>792-Э-0</t>
    </r>
    <r>
      <rPr>
        <vertAlign val="superscript"/>
        <sz val="8"/>
        <rFont val="Times New Roman"/>
        <family val="1"/>
        <charset val="204"/>
      </rPr>
      <t>а</t>
    </r>
    <r>
      <rPr>
        <sz val="8"/>
        <rFont val="Times New Roman"/>
        <family val="1"/>
        <charset val="204"/>
      </rPr>
      <t>-01(1,3)</t>
    </r>
  </si>
  <si>
    <t>1053-50-ЭН</t>
  </si>
  <si>
    <t>ЭП-300/25-4-1(0,75)</t>
  </si>
  <si>
    <t>1053-50-ЭМ</t>
  </si>
  <si>
    <t>Н-Б1-07 У1(1,32)</t>
  </si>
  <si>
    <t>808-65-РВ(-01)</t>
  </si>
  <si>
    <t>МЭО 63/100(1,3)</t>
  </si>
  <si>
    <t>843-40-0А-04</t>
  </si>
  <si>
    <t>976-65-Э</t>
  </si>
  <si>
    <t>1057-65-0</t>
  </si>
  <si>
    <t>1057-65-ЭА</t>
  </si>
  <si>
    <t>1057-65-ЭМ</t>
  </si>
  <si>
    <t>1057-65-ЭН</t>
  </si>
  <si>
    <t>976-65-М-01</t>
  </si>
  <si>
    <t>215</t>
  </si>
  <si>
    <t>843-40-0А-03</t>
  </si>
  <si>
    <t>868-65-ЭА(-01…-05)</t>
  </si>
  <si>
    <t>879-65-РА</t>
  </si>
  <si>
    <t>МЭО-630/25-
0,25(0,06)</t>
  </si>
  <si>
    <t>879-65-РА-01</t>
  </si>
  <si>
    <t>879-65-РА-02</t>
  </si>
  <si>
    <t>879-65-РА-03</t>
  </si>
  <si>
    <t>879-65-РА-04</t>
  </si>
  <si>
    <t>976-65-М</t>
  </si>
  <si>
    <t>1052-65-0</t>
  </si>
  <si>
    <t>1052-65-ЦЗ</t>
  </si>
  <si>
    <t>1052-65-ЭМ</t>
  </si>
  <si>
    <t>1052-65-ЭН</t>
  </si>
  <si>
    <t>1052-65-ЭА</t>
  </si>
  <si>
    <r>
      <t>822-Э-0</t>
    </r>
    <r>
      <rPr>
        <vertAlign val="superscript"/>
        <sz val="8"/>
        <rFont val="Times New Roman"/>
        <family val="1"/>
        <charset val="204"/>
      </rPr>
      <t>б</t>
    </r>
    <r>
      <rPr>
        <sz val="8"/>
        <rFont val="Times New Roman"/>
        <family val="1"/>
        <charset val="204"/>
      </rPr>
      <t>-01(1,3)</t>
    </r>
  </si>
  <si>
    <t>1436-65-Э</t>
  </si>
  <si>
    <t>230</t>
  </si>
  <si>
    <t>1436-65-Э-01</t>
  </si>
  <si>
    <t>1436-65-Э-02</t>
  </si>
  <si>
    <t>1436-65-Э-03</t>
  </si>
  <si>
    <t>1436-65-Э-04</t>
  </si>
  <si>
    <t>1436-65-Э-05</t>
  </si>
  <si>
    <t>935-100-0АМ</t>
  </si>
  <si>
    <t>995-100-ЭА</t>
  </si>
  <si>
    <t>792-ЭР-0-I(1,7)</t>
  </si>
  <si>
    <t>1085-100-Э</t>
  </si>
  <si>
    <t>1087-100-Э</t>
  </si>
  <si>
    <t>792-ЭР-0-I (1,7)</t>
  </si>
  <si>
    <t>1038-100-Э</t>
  </si>
  <si>
    <t>1038-100-Э-01</t>
  </si>
  <si>
    <t>935-100-0А</t>
  </si>
  <si>
    <t>1086-100-Э, -01</t>
  </si>
  <si>
    <t>822-ЭР-0(1,3)</t>
  </si>
  <si>
    <t>1416-100-Р</t>
  </si>
  <si>
    <t>1416-100-Р-01</t>
  </si>
  <si>
    <t>1416-100-Р-02</t>
  </si>
  <si>
    <t>1233-100-Э</t>
  </si>
  <si>
    <t>793-ЭР-01 (3,2)</t>
  </si>
  <si>
    <t>993-100-ЭА</t>
  </si>
  <si>
    <t>500/550</t>
  </si>
  <si>
    <t>792-ЭР-0(1,3)</t>
  </si>
  <si>
    <t>993-100-ЭА-01</t>
  </si>
  <si>
    <t>912-100-0А</t>
  </si>
  <si>
    <t>1084-100-ЭА</t>
  </si>
  <si>
    <t>1084-100-ЭА-01</t>
  </si>
  <si>
    <t>1084-100-ЭА-02</t>
  </si>
  <si>
    <t>1084-100-ЭА-03</t>
  </si>
  <si>
    <t>100/150</t>
  </si>
  <si>
    <t>1037-100/150-0</t>
  </si>
  <si>
    <t>950-100/150-Э</t>
  </si>
  <si>
    <t>794-ЭР-0А(3,2)</t>
  </si>
  <si>
    <t>125/250</t>
  </si>
  <si>
    <t>875-125-0</t>
  </si>
  <si>
    <t>380</t>
  </si>
  <si>
    <t>150/150</t>
  </si>
  <si>
    <t>530-150/150-0В</t>
  </si>
  <si>
    <t>935-150-0М</t>
  </si>
  <si>
    <t>470</t>
  </si>
  <si>
    <t>995-150-ЭА,-01-02</t>
  </si>
  <si>
    <t>793-ЭР-0-I(3,2)</t>
  </si>
  <si>
    <t>1202-150/150-0</t>
  </si>
  <si>
    <t>935-150-0</t>
  </si>
  <si>
    <t>912-150-0</t>
  </si>
  <si>
    <t>150/200</t>
  </si>
  <si>
    <t>1203-150/200-0,-01</t>
  </si>
  <si>
    <t>1203-150/200-0</t>
  </si>
  <si>
    <t>150/250</t>
  </si>
  <si>
    <t>950-150/250-Э</t>
  </si>
  <si>
    <t>730</t>
  </si>
  <si>
    <t>876-Э-0-02(4,3)</t>
  </si>
  <si>
    <t>950-150/250-Э-01</t>
  </si>
  <si>
    <t>876-Э-0(11,8)</t>
  </si>
  <si>
    <t>935-175-0</t>
  </si>
  <si>
    <t>550</t>
  </si>
  <si>
    <t>976-175-ЭБ</t>
  </si>
  <si>
    <t>823-ЭР-0-III(1,3)</t>
  </si>
  <si>
    <t>976-175-ЭБ-01</t>
  </si>
  <si>
    <t>977-175-ЭА,-01-02</t>
  </si>
  <si>
    <t>1416-175-Р</t>
  </si>
  <si>
    <t>650</t>
  </si>
  <si>
    <t>1416-175-Р-01</t>
  </si>
  <si>
    <t>1416-175-Р-02</t>
  </si>
  <si>
    <t>993-175-ЭБ</t>
  </si>
  <si>
    <t>793-ЭР-0(3,2)</t>
  </si>
  <si>
    <t>993-175-ЭБ-01</t>
  </si>
  <si>
    <t>795-ЭР-0(3,2)</t>
  </si>
  <si>
    <t>175/200</t>
  </si>
  <si>
    <t>392-175/95-0Г-01</t>
  </si>
  <si>
    <t>310</t>
  </si>
  <si>
    <t>392-175/95-0Г</t>
  </si>
  <si>
    <t>870-200-ЭМ</t>
  </si>
  <si>
    <t>823-ЭР-0-IV(1,7)</t>
  </si>
  <si>
    <t>912-200-0Б</t>
  </si>
  <si>
    <t>840</t>
  </si>
  <si>
    <t>200/250</t>
  </si>
  <si>
    <t>950-200/250-Э</t>
  </si>
  <si>
    <t>850</t>
  </si>
  <si>
    <t>797-ЭР-0(11,8)</t>
  </si>
  <si>
    <t>1029-200/250-0</t>
  </si>
  <si>
    <t>935-225-0Б</t>
  </si>
  <si>
    <t>1416-225-Р</t>
  </si>
  <si>
    <t>750</t>
  </si>
  <si>
    <t>1416-225-Р-01</t>
  </si>
  <si>
    <t>1416-225-Р-02</t>
  </si>
  <si>
    <t>935-250-0Б</t>
  </si>
  <si>
    <t>976-250-ЭБ</t>
  </si>
  <si>
    <t>795-ЭР-0-V(3,2)</t>
  </si>
  <si>
    <t>976-250-ЭБ-01</t>
  </si>
  <si>
    <t>1416-250-Р</t>
  </si>
  <si>
    <t>900</t>
  </si>
  <si>
    <t>1416-250-Р-01</t>
  </si>
  <si>
    <t>1416-250-Р-02</t>
  </si>
  <si>
    <t>993-250-ЭБ</t>
  </si>
  <si>
    <t>876-Э-0-VIII(6,0)</t>
  </si>
  <si>
    <t>993-250-ЭБ-01</t>
  </si>
  <si>
    <t>912-250-0БМ</t>
  </si>
  <si>
    <t>912-250-0Б</t>
  </si>
  <si>
    <t>992-250-ЭБ</t>
  </si>
  <si>
    <t>250/400</t>
  </si>
  <si>
    <t>8…12</t>
  </si>
  <si>
    <t>111-250/400-0Б</t>
  </si>
  <si>
    <t>760</t>
  </si>
  <si>
    <t>13…43</t>
  </si>
  <si>
    <t>111-250/400-0Б-01</t>
  </si>
  <si>
    <t>694-250/400-0Б</t>
  </si>
  <si>
    <t>992-300-ЭБ</t>
  </si>
  <si>
    <t>795-ЭР-0(4,3)</t>
  </si>
  <si>
    <t>992-300-ЭБ-01</t>
  </si>
  <si>
    <t>992-300-ЭБ-02</t>
  </si>
  <si>
    <t>1273-300-0</t>
  </si>
  <si>
    <t>912-325-0БМ</t>
  </si>
  <si>
    <t>1440</t>
  </si>
  <si>
    <t>1273-325-0</t>
  </si>
  <si>
    <t>533-350-Э</t>
  </si>
  <si>
    <t>912-350-0Б</t>
  </si>
  <si>
    <t>1500</t>
  </si>
  <si>
    <t>912-400-0</t>
  </si>
  <si>
    <t>1300</t>
  </si>
  <si>
    <t>400/600</t>
  </si>
  <si>
    <t>788-400/600-0-03</t>
  </si>
  <si>
    <t>148</t>
  </si>
  <si>
    <t>ЗАДВИЖКИ ТЭС</t>
  </si>
  <si>
    <t>1123-100-Э-01</t>
  </si>
  <si>
    <t>792-Э-0(1,3)</t>
  </si>
  <si>
    <t>1123-100-ЭМ,-01</t>
  </si>
  <si>
    <t>Н-В- 08 У1(3,2)</t>
  </si>
  <si>
    <t>1123-100-ЭН,-01</t>
  </si>
  <si>
    <t>1123-100-М-01</t>
  </si>
  <si>
    <t>822-КЭ-0(1,3)</t>
  </si>
  <si>
    <t>1123-100-ЦЗ-01</t>
  </si>
  <si>
    <t>1123-100-КЗ-01</t>
  </si>
  <si>
    <t>1123-100-Э</t>
  </si>
  <si>
    <t>1123-100-ЦЗ</t>
  </si>
  <si>
    <t>1123-100-КЗ</t>
  </si>
  <si>
    <t>1120-100-КЗ-01</t>
  </si>
  <si>
    <t>1120-100-М-01</t>
  </si>
  <si>
    <t>1120-100-ЦЗ-01</t>
  </si>
  <si>
    <t>1120-100-Э-01</t>
  </si>
  <si>
    <t>822-Э-0(1,3)</t>
  </si>
  <si>
    <t>1120-100-ЭК,-01</t>
  </si>
  <si>
    <t>MODACT MON
52033.7211N</t>
  </si>
  <si>
    <t>1120-100-ЭН,-ЭМ,-01</t>
  </si>
  <si>
    <t>1123-100-М</t>
  </si>
  <si>
    <t>881-100-Э</t>
  </si>
  <si>
    <t>793-Э-0(3,2)</t>
  </si>
  <si>
    <t>881-100-КЗ</t>
  </si>
  <si>
    <t>881-100-ЦЗ</t>
  </si>
  <si>
    <t>1120-100-КЗ</t>
  </si>
  <si>
    <t>1120-100-М</t>
  </si>
  <si>
    <t>1120-100-ЦЗ</t>
  </si>
  <si>
    <t>1120-100-Э</t>
  </si>
  <si>
    <t>282</t>
  </si>
  <si>
    <t>1156-125-КЗА</t>
  </si>
  <si>
    <t>460</t>
  </si>
  <si>
    <t>1156-125-ЦЗА</t>
  </si>
  <si>
    <t>1015-150-КЗ</t>
  </si>
  <si>
    <t>490</t>
  </si>
  <si>
    <t>1015-150-ЦЗ</t>
  </si>
  <si>
    <t>1015-150-Э</t>
  </si>
  <si>
    <t>793-Э-0-II(1,3)</t>
  </si>
  <si>
    <t>1015-150-ЭК</t>
  </si>
  <si>
    <t>MODACT MON
52033.7211N (1,1)</t>
  </si>
  <si>
    <t>1015-150-ЭМ</t>
  </si>
  <si>
    <t>Н-В 08 У1 (3,2)</t>
  </si>
  <si>
    <t>1126-150-М</t>
  </si>
  <si>
    <t>вода, пар</t>
  </si>
  <si>
    <t>1126-150-ЦЗ</t>
  </si>
  <si>
    <t>1156-150-ЦЗА</t>
  </si>
  <si>
    <t>1156-150-ЭА</t>
  </si>
  <si>
    <r>
      <t>792-Э-0</t>
    </r>
    <r>
      <rPr>
        <vertAlign val="superscript"/>
        <sz val="8"/>
        <rFont val="Times New Roman"/>
        <family val="1"/>
        <charset val="204"/>
      </rPr>
      <t>а</t>
    </r>
    <r>
      <rPr>
        <sz val="8"/>
        <rFont val="Times New Roman"/>
        <family val="1"/>
        <charset val="204"/>
      </rPr>
      <t>(1,32)</t>
    </r>
  </si>
  <si>
    <t>1156-150-ЭМ</t>
  </si>
  <si>
    <t>Н-Б1- 08 У1 (1,32)</t>
  </si>
  <si>
    <t>1156-150-ЭН</t>
  </si>
  <si>
    <t>1126-150-КЗ</t>
  </si>
  <si>
    <t>1012-150-КЗ</t>
  </si>
  <si>
    <t>1012-150-ЦЗ</t>
  </si>
  <si>
    <t>1012-150-ЭМ</t>
  </si>
  <si>
    <t>1012-150-Э</t>
  </si>
  <si>
    <t>823-Э-0(3,2)</t>
  </si>
  <si>
    <t>881-150-КЗ</t>
  </si>
  <si>
    <t>824-КЭ-0-01(3,2)</t>
  </si>
  <si>
    <t>881-150-ЦЗ</t>
  </si>
  <si>
    <t>881-150-Э</t>
  </si>
  <si>
    <t>795-Э-0(4,3)</t>
  </si>
  <si>
    <t>881-150-ЭМ</t>
  </si>
  <si>
    <t>Н-Г 11 У1 (4,25)</t>
  </si>
  <si>
    <t>881-150-ЭН</t>
  </si>
  <si>
    <t>ГИЮМ. 303344.001 (3,2)</t>
  </si>
  <si>
    <t>880-150-КЗ</t>
  </si>
  <si>
    <t>880-150-ЦЗ</t>
  </si>
  <si>
    <t>880-150-ЭМ</t>
  </si>
  <si>
    <t>880-150-Э</t>
  </si>
  <si>
    <t>1013-175-КЗ-01</t>
  </si>
  <si>
    <t>1013-175-ЦЗ-01</t>
  </si>
  <si>
    <t>1013-175-Э-01</t>
  </si>
  <si>
    <t>795-Э-0-V(3,2)</t>
  </si>
  <si>
    <t>1013-175-КЗ</t>
  </si>
  <si>
    <t>1013-175-ЦЗ</t>
  </si>
  <si>
    <t>1013-175-Э</t>
  </si>
  <si>
    <t>795-Э-0-II(5,6)</t>
  </si>
  <si>
    <t>1013-175-ЭМ</t>
  </si>
  <si>
    <t>1013-175-ЭН</t>
  </si>
  <si>
    <t>ГИЮМ.303344.001 (3,2)</t>
  </si>
  <si>
    <t>1013-175-ЭМ-01</t>
  </si>
  <si>
    <t>1013-175-ЭН-01</t>
  </si>
  <si>
    <t>1012-175-КЗ</t>
  </si>
  <si>
    <t>1012-175-ЭМ</t>
  </si>
  <si>
    <t>1012-175-ЭН</t>
  </si>
  <si>
    <t>1012-175-ЦЗ</t>
  </si>
  <si>
    <t>822-КЭ-0 (1,3)</t>
  </si>
  <si>
    <t>1012-175-Э</t>
  </si>
  <si>
    <t>825-Э-0-I (3,2)</t>
  </si>
  <si>
    <t>1013-200-КЗ</t>
  </si>
  <si>
    <t>1013-200-ЦЗ</t>
  </si>
  <si>
    <t>1013-200-ЭМ,-ЭН</t>
  </si>
  <si>
    <t>881-200-ЦЗ</t>
  </si>
  <si>
    <t>825-КЭ-0(4,25)</t>
  </si>
  <si>
    <t>881-200-Э</t>
  </si>
  <si>
    <t>797-Э-0(11,8)</t>
  </si>
  <si>
    <t>884-200-ЭМ</t>
  </si>
  <si>
    <t>884-200-ЭН</t>
  </si>
  <si>
    <t>880-200-КЗ</t>
  </si>
  <si>
    <t>880-200-ЦЗ</t>
  </si>
  <si>
    <t>880-200-Э</t>
  </si>
  <si>
    <t>825-Э-0(4,3)</t>
  </si>
  <si>
    <t>880-200-ЭН</t>
  </si>
  <si>
    <t>880-200-ЭМ</t>
  </si>
  <si>
    <t>885-225-КЗ</t>
  </si>
  <si>
    <t>885-225-ЦЗ</t>
  </si>
  <si>
    <t>885-225-Э</t>
  </si>
  <si>
    <t>885-225-ЭМ</t>
  </si>
  <si>
    <t>885-225-ЭН</t>
  </si>
  <si>
    <t>ГИЮМ. 303344.001(3,2)</t>
  </si>
  <si>
    <t>1012-225-КЗ</t>
  </si>
  <si>
    <t>1012-225-ЭМ</t>
  </si>
  <si>
    <t>1012-225-ЭН</t>
  </si>
  <si>
    <t>ГИЮМ.303344.001(3,2)</t>
  </si>
  <si>
    <t>1012-225-ЦЗ</t>
  </si>
  <si>
    <t>1012-225-Э</t>
  </si>
  <si>
    <t>825-Э-0(4,25)</t>
  </si>
  <si>
    <t>1017-250-ЭМ</t>
  </si>
  <si>
    <t>1017-250-ЭН</t>
  </si>
  <si>
    <t>1017-250-ЦЗ</t>
  </si>
  <si>
    <t>1017-250-Э</t>
  </si>
  <si>
    <t>1017-250-ЭК</t>
  </si>
  <si>
    <t>MODACT MON 52033.7211N (1,1)</t>
  </si>
  <si>
    <t>883-250-КЗ-02</t>
  </si>
  <si>
    <t>883-250-ЦЗ-02</t>
  </si>
  <si>
    <t>883-250-ЭМ-02</t>
  </si>
  <si>
    <t>Н-Д 17 У1 (4,3)</t>
  </si>
  <si>
    <t>1016-250-КЗ</t>
  </si>
  <si>
    <t>1016-250-М</t>
  </si>
  <si>
    <t>1016-250-ЦЗ</t>
  </si>
  <si>
    <t>1016-250-Э</t>
  </si>
  <si>
    <t>883-250-КЗ-01</t>
  </si>
  <si>
    <t>883-250-ЦЗ-01</t>
  </si>
  <si>
    <t>883-250-Э-01</t>
  </si>
  <si>
    <t>883-250-ЭН</t>
  </si>
  <si>
    <t>882-250-КЗ</t>
  </si>
  <si>
    <t>882-250-ЦЗ</t>
  </si>
  <si>
    <t>882-250-Э</t>
  </si>
  <si>
    <t>882-250-ЭМ</t>
  </si>
  <si>
    <t>882-250-ЭН</t>
  </si>
  <si>
    <t>881-250-Э</t>
  </si>
  <si>
    <t>1150</t>
  </si>
  <si>
    <t>854-Э-0(23,0)</t>
  </si>
  <si>
    <t>884-250-ЭМ</t>
  </si>
  <si>
    <t>884-250-ЭН</t>
  </si>
  <si>
    <t>884-250-Э</t>
  </si>
  <si>
    <t>880-250-КЗ</t>
  </si>
  <si>
    <t>880-250-ЦЗ</t>
  </si>
  <si>
    <t>880-250-Э</t>
  </si>
  <si>
    <t>883-300-КЗА</t>
  </si>
  <si>
    <t>883-300-ЭА</t>
  </si>
  <si>
    <t>883-300-ЦЗА</t>
  </si>
  <si>
    <t>882-300-КЗА</t>
  </si>
  <si>
    <t>882-300-ЦЗА</t>
  </si>
  <si>
    <t>882-300-ЭМ</t>
  </si>
  <si>
    <t>882-300-ЭН</t>
  </si>
  <si>
    <t>963-300-ГИ</t>
  </si>
  <si>
    <t>1100</t>
  </si>
  <si>
    <t>880-300-КЗА</t>
  </si>
  <si>
    <t>880-300-ЦЗА</t>
  </si>
  <si>
    <t>880-300-ЭА</t>
  </si>
  <si>
    <t>884-325-Э</t>
  </si>
  <si>
    <t>850-350-ЦЗ</t>
  </si>
  <si>
    <t>850-350-Э</t>
  </si>
  <si>
    <t>795-Э-0-II (5,6)</t>
  </si>
  <si>
    <t>880-350-ЭЛ</t>
  </si>
  <si>
    <t>854-Э-0(20,0)</t>
  </si>
  <si>
    <t>850-400-ЦЗ</t>
  </si>
  <si>
    <t>850-400-Э</t>
  </si>
  <si>
    <t>880-400-ЭА</t>
  </si>
  <si>
    <t>850-450-ЦЗ</t>
  </si>
  <si>
    <t>850-450-Э</t>
  </si>
  <si>
    <t>795-Э-0-II-01(5,6)</t>
  </si>
  <si>
    <t>ФОРСУНКИ</t>
  </si>
  <si>
    <t>20/20</t>
  </si>
  <si>
    <t>1100-20-Ф</t>
  </si>
  <si>
    <t>100/50</t>
  </si>
  <si>
    <t>1100-100/50-Ф,-01-16</t>
  </si>
  <si>
    <t>1415-100/50-Ф,-01-16</t>
  </si>
  <si>
    <t>100/65</t>
  </si>
  <si>
    <t>1431-100/65-Ф</t>
  </si>
  <si>
    <t>ОХЛАДИТЕЛИ ПАРА И ДРОССЕЛЬНЫЕ УСТРОЙСТВА</t>
  </si>
  <si>
    <t>50/100</t>
  </si>
  <si>
    <t>1101-50/100-ОП</t>
  </si>
  <si>
    <t>65/100</t>
  </si>
  <si>
    <t>1100-65/100-ОП</t>
  </si>
  <si>
    <t>100/100</t>
  </si>
  <si>
    <t>1100-100/100-ОП</t>
  </si>
  <si>
    <t>100/250</t>
  </si>
  <si>
    <t>1100-100/250-ОП,-01</t>
  </si>
  <si>
    <t>1101-100/250-ОП</t>
  </si>
  <si>
    <t>100/350</t>
  </si>
  <si>
    <t>1100-100/350-ОП</t>
  </si>
  <si>
    <t>955-100/350-ОП</t>
  </si>
  <si>
    <t>100/600</t>
  </si>
  <si>
    <t>1100-100/600-ОП</t>
  </si>
  <si>
    <t>100/800</t>
  </si>
  <si>
    <t>1100-100/800-ОП</t>
  </si>
  <si>
    <t>1101-100/800-ОП</t>
  </si>
  <si>
    <t>150/225</t>
  </si>
  <si>
    <t>1101-150/225-ОП</t>
  </si>
  <si>
    <t>1100-150/250-ОП,-01</t>
  </si>
  <si>
    <t>150/350</t>
  </si>
  <si>
    <t>1100-150/350-ОП</t>
  </si>
  <si>
    <t>1100-150/350-ОП-01</t>
  </si>
  <si>
    <t>863-150/350-Ш</t>
  </si>
  <si>
    <t>1060</t>
  </si>
  <si>
    <t>863-150/350-Ш-01</t>
  </si>
  <si>
    <t>150/400</t>
  </si>
  <si>
    <t>819-150/400-ОП,-04</t>
  </si>
  <si>
    <t>150/450</t>
  </si>
  <si>
    <t>1100-150/450-ОП,-01-02</t>
  </si>
  <si>
    <t>1101-150/450-ОП,-01-06</t>
  </si>
  <si>
    <t>150/600</t>
  </si>
  <si>
    <t>1101-150/600-ОП,-01-03</t>
  </si>
  <si>
    <t>150/800</t>
  </si>
  <si>
    <t>1100-150/800-ОП,-01</t>
  </si>
  <si>
    <t>150/1000</t>
  </si>
  <si>
    <t>1100-150/1000-ОП</t>
  </si>
  <si>
    <t>1101-150/1000-ОП</t>
  </si>
  <si>
    <t>175/175</t>
  </si>
  <si>
    <t>827-175/175-ОП</t>
  </si>
  <si>
    <t>175/450</t>
  </si>
  <si>
    <t>1100-175/450-ОП</t>
  </si>
  <si>
    <t>250/250</t>
  </si>
  <si>
    <t>827-250/250-ОП,-01-06</t>
  </si>
  <si>
    <t>250/350</t>
  </si>
  <si>
    <t>827-250/350-ОП,-01-06</t>
  </si>
  <si>
    <t>250/450</t>
  </si>
  <si>
    <t>863-250/450-Ш</t>
  </si>
  <si>
    <t>1115</t>
  </si>
  <si>
    <t>865-250/450-Ш</t>
  </si>
  <si>
    <t>1125</t>
  </si>
  <si>
    <t>891-250/450-Ш</t>
  </si>
  <si>
    <t>250/600</t>
  </si>
  <si>
    <t>936-250/600-Ш</t>
  </si>
  <si>
    <t>950-250/600-Ш</t>
  </si>
  <si>
    <t>1800</t>
  </si>
  <si>
    <t>300/600</t>
  </si>
  <si>
    <t>1034-300/600-Ш</t>
  </si>
  <si>
    <t>1035-300/600-Ш</t>
  </si>
  <si>
    <t>350/350</t>
  </si>
  <si>
    <t>827-350/350-ОП,-01-06</t>
  </si>
  <si>
    <t>863-350-ОП</t>
  </si>
  <si>
    <t>350/450</t>
  </si>
  <si>
    <t>863-350/450-ОП</t>
  </si>
  <si>
    <t>350/500</t>
  </si>
  <si>
    <t>960-350/500-Ш,-01-02</t>
  </si>
  <si>
    <t>400/400</t>
  </si>
  <si>
    <t>827-400/400-ОП,-01-06</t>
  </si>
  <si>
    <t>450/450</t>
  </si>
  <si>
    <t>827-450/450-ОП,-01-06</t>
  </si>
  <si>
    <t>865-450-ОП</t>
  </si>
  <si>
    <t>450/700</t>
  </si>
  <si>
    <t>863-450/700-ОП</t>
  </si>
  <si>
    <t>891-450/700-ОП</t>
  </si>
  <si>
    <t>500/800</t>
  </si>
  <si>
    <t>960-500/800-Ш,-01-02</t>
  </si>
  <si>
    <t>600/900</t>
  </si>
  <si>
    <t>950-600/900-ОП</t>
  </si>
  <si>
    <t>Э-3958</t>
  </si>
  <si>
    <t>ЭЛЕКТРОПРИВОДЫ КОЛОНКОВЫЕ</t>
  </si>
  <si>
    <r>
      <t>Частота вращения
 выходного вала, мин</t>
    </r>
    <r>
      <rPr>
        <b/>
        <vertAlign val="superscript"/>
        <sz val="8"/>
        <rFont val="Times New Roman"/>
        <family val="1"/>
        <charset val="204"/>
      </rPr>
      <t>-1</t>
    </r>
    <r>
      <rPr>
        <b/>
        <sz val="8"/>
        <rFont val="Times New Roman"/>
        <family val="1"/>
        <charset val="204"/>
      </rPr>
      <t xml:space="preserve"> </t>
    </r>
  </si>
  <si>
    <r>
      <t>Номинальный
момент силы при а=0</t>
    </r>
    <r>
      <rPr>
        <b/>
        <vertAlign val="superscript"/>
        <sz val="8"/>
        <rFont val="Times New Roman"/>
        <family val="1"/>
        <charset val="204"/>
      </rPr>
      <t>0</t>
    </r>
    <r>
      <rPr>
        <b/>
        <sz val="8"/>
        <rFont val="Times New Roman"/>
        <family val="1"/>
        <charset val="204"/>
      </rPr>
      <t>,
Н*м</t>
    </r>
  </si>
  <si>
    <t>номинальная
мощность
двигателя, кВт</t>
  </si>
  <si>
    <t>масса</t>
  </si>
  <si>
    <t>Наличие</t>
  </si>
  <si>
    <t>821-КЭ-0А</t>
  </si>
  <si>
    <t>821-КЭ-0А-УЗ</t>
  </si>
  <si>
    <t>821-КЭ-0А-ТЗ</t>
  </si>
  <si>
    <t>822-КЭ-0</t>
  </si>
  <si>
    <t>822-КЭ-0-УЗ</t>
  </si>
  <si>
    <t>822-КЭ-0-ТЗ</t>
  </si>
  <si>
    <t>822-КЭР-0</t>
  </si>
  <si>
    <t>824-КЭ-0-01</t>
  </si>
  <si>
    <t>824-КЭ-0-01-УЗ</t>
  </si>
  <si>
    <t>824-КЭ-0-ТЗ</t>
  </si>
  <si>
    <t>825-КЭ-0</t>
  </si>
  <si>
    <t>825-КЭ-0-УЗ</t>
  </si>
  <si>
    <t>825-КЭ-0-ТЗ</t>
  </si>
  <si>
    <t>825-КЭР-0</t>
  </si>
  <si>
    <t>1280-КЭ-0</t>
  </si>
  <si>
    <t>1280-КЭ-0-УЗ</t>
  </si>
  <si>
    <t>1280-КЭ-0-ТЗ</t>
  </si>
  <si>
    <t>Р – рукоятка, рычаг;
М – маховик;
Г – муфта шарнирная (шарнир Гука);
ЦЗ – приводная головка с цилиндрической зубчатой передачей;</t>
  </si>
  <si>
    <t>1456-10-0</t>
  </si>
  <si>
    <t>1522-10-М</t>
  </si>
  <si>
    <t>1523-10-Р</t>
  </si>
  <si>
    <t>1456-20-0</t>
  </si>
  <si>
    <t>1523-20-Р</t>
  </si>
  <si>
    <t>1456-32-0</t>
  </si>
  <si>
    <t>1521-32-Р</t>
  </si>
  <si>
    <t>1522-32-М</t>
  </si>
  <si>
    <t>1524-32-0</t>
  </si>
  <si>
    <t>1456-50-0</t>
  </si>
  <si>
    <t>1521-50-Р</t>
  </si>
  <si>
    <t>1521-50-Р-01</t>
  </si>
  <si>
    <t>1522-50-М</t>
  </si>
  <si>
    <t>1511-80-М</t>
  </si>
  <si>
    <t>1516-80-0</t>
  </si>
  <si>
    <t>1511-100-КЗ</t>
  </si>
  <si>
    <t>1511-100-М</t>
  </si>
  <si>
    <t>1511-100-ЦЗ</t>
  </si>
  <si>
    <t>1511-100-ЭМ</t>
  </si>
  <si>
    <t>1516-100-0</t>
  </si>
  <si>
    <t>1511-150-КЗ</t>
  </si>
  <si>
    <t>1511-150-М</t>
  </si>
  <si>
    <t>1511-150-ЦЗ</t>
  </si>
  <si>
    <t>1511-150-ЭМ</t>
  </si>
  <si>
    <t>1516-150-0</t>
  </si>
  <si>
    <t>1511-200-КЗ</t>
  </si>
  <si>
    <t>1511-200-М</t>
  </si>
  <si>
    <t>1511-200-ЦЗ</t>
  </si>
  <si>
    <t>1511-200-ЭМ</t>
  </si>
  <si>
    <t>1516-200-0</t>
  </si>
  <si>
    <t>1511-250-КЗ</t>
  </si>
  <si>
    <t>1511-250-ЦЗ</t>
  </si>
  <si>
    <t>1511-250-ЭМ</t>
  </si>
  <si>
    <t>1516-250-0</t>
  </si>
  <si>
    <t>1511-300-КЗ</t>
  </si>
  <si>
    <t>1511-300-ЦЗ</t>
  </si>
  <si>
    <t>1511-300-ЭН</t>
  </si>
  <si>
    <t>1533-350-КЗ</t>
  </si>
  <si>
    <t>1533-350-ЦЗ</t>
  </si>
  <si>
    <t>1533-350-ЭН</t>
  </si>
  <si>
    <t>ВСТРОЕННЫЕ ЭЛЕКТРОПРИВОДЫ</t>
  </si>
  <si>
    <t>1155-ЭР-0</t>
  </si>
  <si>
    <t>1172-Э-О-01</t>
  </si>
  <si>
    <t>1174-Э-0</t>
  </si>
  <si>
    <t>1176-Э-0</t>
  </si>
  <si>
    <t>1176-Э-0-04</t>
  </si>
  <si>
    <t>1177-Э-0</t>
  </si>
  <si>
    <t>792-Э-0А</t>
  </si>
  <si>
    <t>792-ЭР-0А</t>
  </si>
  <si>
    <t>792-ЭР-0А-01</t>
  </si>
  <si>
    <t>792-ЭР-0АI</t>
  </si>
  <si>
    <t>793-Э-0</t>
  </si>
  <si>
    <t>793-Э-0-II</t>
  </si>
  <si>
    <t>793-ЭР-0</t>
  </si>
  <si>
    <t>793-ЭР-0-02</t>
  </si>
  <si>
    <t>793-ЭР-0-04</t>
  </si>
  <si>
    <t>793-ЭР-0I</t>
  </si>
  <si>
    <t>794-ЭР-0I</t>
  </si>
  <si>
    <t>795-Э-0</t>
  </si>
  <si>
    <t>795-Э-0-II</t>
  </si>
  <si>
    <t>795-Э-0-II-01</t>
  </si>
  <si>
    <t>795-ЭР-0-V</t>
  </si>
  <si>
    <t>797-Э-0</t>
  </si>
  <si>
    <t>797-ЭР-0</t>
  </si>
  <si>
    <t>854-Э-0</t>
  </si>
  <si>
    <t>876-Э-0</t>
  </si>
  <si>
    <t>876-Э-0-02</t>
  </si>
  <si>
    <t>876-Э-0-08</t>
  </si>
  <si>
    <t>№ п/п</t>
  </si>
  <si>
    <t>Обозначение изделия</t>
  </si>
  <si>
    <t>Назначение</t>
  </si>
  <si>
    <t xml:space="preserve">Для жидких и газообразных сред </t>
  </si>
  <si>
    <t>КЛАПАНЫ ПРЕДОХРАНИТЕЛЬНЫЕ ИЗ УГЛЕРОДИСТОЙ СТАЛИ 20Л</t>
  </si>
  <si>
    <t>СППК4Р   50х16     17с6нж</t>
  </si>
  <si>
    <r>
      <t>Для неагрессивных жидких и газообразных сред температура рабочей среды: от минус 40</t>
    </r>
    <r>
      <rPr>
        <vertAlign val="superscript"/>
        <sz val="12"/>
        <rFont val="Times New Roman"/>
        <family val="1"/>
        <charset val="204"/>
      </rPr>
      <t>о</t>
    </r>
    <r>
      <rPr>
        <sz val="12"/>
        <rFont val="Times New Roman"/>
        <family val="1"/>
        <charset val="204"/>
      </rPr>
      <t>С до плюс 450</t>
    </r>
    <r>
      <rPr>
        <vertAlign val="superscript"/>
        <sz val="12"/>
        <rFont val="Times New Roman"/>
        <family val="1"/>
        <charset val="204"/>
      </rPr>
      <t>о</t>
    </r>
    <r>
      <rPr>
        <sz val="12"/>
        <rFont val="Times New Roman"/>
        <family val="1"/>
        <charset val="204"/>
      </rPr>
      <t>С.                                                        Минимальная температура окружающего воздуха: минус 40</t>
    </r>
    <r>
      <rPr>
        <vertAlign val="superscript"/>
        <sz val="12"/>
        <rFont val="Times New Roman"/>
        <family val="1"/>
        <charset val="204"/>
      </rPr>
      <t>о</t>
    </r>
    <r>
      <rPr>
        <sz val="12"/>
        <rFont val="Times New Roman"/>
        <family val="1"/>
        <charset val="204"/>
      </rPr>
      <t>С</t>
    </r>
  </si>
  <si>
    <t>СППК4Р   80х16     17с6нж</t>
  </si>
  <si>
    <t>СППК4Р 100х16     17с17нж</t>
  </si>
  <si>
    <t>СППК5Р 100х16     17с6нж</t>
  </si>
  <si>
    <t>СППК4Р 150х16     17с6нж</t>
  </si>
  <si>
    <t>СППК4Р 200х16     17с17нж</t>
  </si>
  <si>
    <t>СППК4Р   25х40     17с25нж</t>
  </si>
  <si>
    <t>СППК4Р   50х40     17с21нж</t>
  </si>
  <si>
    <t>СППК4Р   80х40     17с21нж</t>
  </si>
  <si>
    <t>СППК4Р 100х40     17с25нж</t>
  </si>
  <si>
    <t>СППК5Р 100х40     17с21нж</t>
  </si>
  <si>
    <t>СППК4Р 150х40     17с21нж</t>
  </si>
  <si>
    <t>СППК4Р   50х63     17с89нж</t>
  </si>
  <si>
    <t>СППК5Р   50х63     17с16нж</t>
  </si>
  <si>
    <t>СППК4Р   80х63     17с89нж</t>
  </si>
  <si>
    <t>СППК4Р 100х63     17с89нж</t>
  </si>
  <si>
    <t>СППК5Р 100х63     17с16нж</t>
  </si>
  <si>
    <t>СППК4Р   25х160   17с90нж</t>
  </si>
  <si>
    <t>СППК4Р   50х160   17с90нж</t>
  </si>
  <si>
    <t>СППК5Р   50х160   17с8нж</t>
  </si>
  <si>
    <t>СППК4Р   80х160   17с90нж</t>
  </si>
  <si>
    <t>СППК5Р  100х160  17с8нж</t>
  </si>
  <si>
    <t>СППКМР  25х100  17с84нж (резьбовой)</t>
  </si>
  <si>
    <t>СППК4    50х16      17с7нж</t>
  </si>
  <si>
    <t>СППК4    80х16      17с7нж</t>
  </si>
  <si>
    <t>СППК4  100х16      17с13нж</t>
  </si>
  <si>
    <t>СППК5  100х16      17с7нж</t>
  </si>
  <si>
    <t>СППК4  150х16      17с7нж</t>
  </si>
  <si>
    <t>СППК4  200х16      17с13нж</t>
  </si>
  <si>
    <t>СППК4    25х40      17с14нж</t>
  </si>
  <si>
    <t>СППК4    50х40      17с23нж</t>
  </si>
  <si>
    <t>СППК4    80х40      17с23нж</t>
  </si>
  <si>
    <t>СППК4  100х40      17с14нж</t>
  </si>
  <si>
    <t>СППК5  100х40      17с23нж</t>
  </si>
  <si>
    <t>СППК4  150х40      17с23нж</t>
  </si>
  <si>
    <t>СППК4    50х63      17с85нж</t>
  </si>
  <si>
    <t>СППК5    50х63      17с16нж1</t>
  </si>
  <si>
    <t>СППК4    80х63      17с85нж</t>
  </si>
  <si>
    <t>СППК4  100х63      17с85нж</t>
  </si>
  <si>
    <t>СППК5  100х63      17с16нж</t>
  </si>
  <si>
    <t>СППК4    25х160    17с80нж</t>
  </si>
  <si>
    <t>СППК4    50х160    17с80нж</t>
  </si>
  <si>
    <t>СППК5    50х160    17с8нж1</t>
  </si>
  <si>
    <t>СППК4    80х160    17с80нж</t>
  </si>
  <si>
    <t>СППК5  100х160    17с8нж1</t>
  </si>
  <si>
    <t>СППКМ  25х100    17с81нж (резьбовой)</t>
  </si>
  <si>
    <t>Характеристика электроприводов (стандартная комплектация):</t>
  </si>
  <si>
    <t>3 phase AC motor S2-15 min. duty cycle. S2-30 min. or S1 optional.(трехфазные электродвигатели переменного тока)</t>
  </si>
  <si>
    <t>Thermal protection on motor windings. Isolation Class F (тепловая защита электродвигателя.Класс изоляции F)</t>
  </si>
  <si>
    <t>2 DPDT Limit Switches. IP67 degree of protection (концевые выключатели положения по IP67)</t>
  </si>
  <si>
    <t>2 DPDT Torque Switches. IP67 degree of protection (выключатели усилия по IP67)</t>
  </si>
  <si>
    <t>1 Blinker Switch.</t>
  </si>
  <si>
    <t>Settable Torque control.(контроль крутящего момента)</t>
  </si>
  <si>
    <t>Settable Limit switching. (управление крайних положений)</t>
  </si>
  <si>
    <t>Decutchable manual operation (with Motor priority.) (возможность ручного дублирования)</t>
  </si>
  <si>
    <t>Weatherproof CK Epoxy finish. Centork Colour.(антикоррозийное покрытие)</t>
  </si>
  <si>
    <t>Degree of protection IP67 s/ EN60529(степень защиты по IP67)</t>
  </si>
  <si>
    <t>Service temperature: -20ºC + 70ºC ( рабочие температуры)</t>
  </si>
  <si>
    <t>Electrical connection: Terminal connection (присоединение к электросети - через терминал)</t>
  </si>
  <si>
    <t>Output Flange according to ISO 5210 (присоединительный фланец по ISO 5210,возможно исполнение под заказчмка)</t>
  </si>
  <si>
    <r>
      <t xml:space="preserve">Исполнение </t>
    </r>
    <r>
      <rPr>
        <b/>
        <sz val="10"/>
        <rFont val="Arial"/>
        <family val="2"/>
        <charset val="204"/>
      </rPr>
      <t>A</t>
    </r>
    <r>
      <rPr>
        <sz val="10"/>
        <rFont val="Arial"/>
        <family val="2"/>
      </rPr>
      <t xml:space="preserve"> - способность привода противостоять осевому усилию</t>
    </r>
  </si>
  <si>
    <t>Output Flange according to ISO 5210 (присоединительный фланец по ISO 5210,возможно исполнение под заказчика)</t>
  </si>
  <si>
    <t>Питание электродвигателей</t>
  </si>
  <si>
    <t>Volt. (v)</t>
  </si>
  <si>
    <t>220/230</t>
  </si>
  <si>
    <t>Hz</t>
  </si>
  <si>
    <t xml:space="preserve">                          серия 400,401</t>
  </si>
  <si>
    <t>серия 480</t>
  </si>
  <si>
    <t>Цены на электроприводы CENTORK серии 400 многооборотные (функция закрыто,открыто) - не выдвижной шток</t>
  </si>
  <si>
    <t>Centork model</t>
  </si>
  <si>
    <t>Cod.</t>
  </si>
  <si>
    <t>400-001</t>
  </si>
  <si>
    <t>400-003</t>
  </si>
  <si>
    <t>400-006</t>
  </si>
  <si>
    <t>400-012</t>
  </si>
  <si>
    <t>400-025</t>
  </si>
  <si>
    <t>Max. Крутящий момент (N.m)</t>
  </si>
  <si>
    <t>Цены на электроприводы CENTORK серии 401 многооборотные (функция закрыто,открыто) -  выдвижной шток</t>
  </si>
  <si>
    <t>401-003</t>
  </si>
  <si>
    <t>401-006</t>
  </si>
  <si>
    <t>401-012</t>
  </si>
  <si>
    <t>401-025</t>
  </si>
  <si>
    <t>401-050</t>
  </si>
  <si>
    <t>401-100</t>
  </si>
  <si>
    <t>401-200</t>
  </si>
  <si>
    <t>C</t>
  </si>
  <si>
    <t>A</t>
  </si>
  <si>
    <t>Цены на электроприводы CENTORK серии 480 четвертьоборотные (для затворов,кранов шаровых и т.п.)</t>
  </si>
  <si>
    <t>480-007</t>
  </si>
  <si>
    <t>480-010</t>
  </si>
  <si>
    <t>480-015</t>
  </si>
  <si>
    <t>480-025</t>
  </si>
  <si>
    <t>480-035</t>
  </si>
  <si>
    <t>480-050</t>
  </si>
  <si>
    <t>480-080</t>
  </si>
  <si>
    <t>480-110</t>
  </si>
  <si>
    <t>Время открытия,закрытия (сек).90º at 50Hz.</t>
  </si>
  <si>
    <t>B</t>
  </si>
  <si>
    <t>K-H</t>
  </si>
  <si>
    <t>I</t>
  </si>
  <si>
    <r>
      <t>возможно варация оборотности привода 180</t>
    </r>
    <r>
      <rPr>
        <sz val="8"/>
        <rFont val="Calibri"/>
        <family val="2"/>
        <charset val="204"/>
      </rPr>
      <t>⁰,270⁰,360⁰</t>
    </r>
  </si>
  <si>
    <t>Дополнительные опции (по заказу,цены договорные)</t>
  </si>
  <si>
    <r>
      <t xml:space="preserve">Protection IP68 (степень защиты по IP 68)  </t>
    </r>
    <r>
      <rPr>
        <vertAlign val="superscript"/>
        <sz val="12"/>
        <rFont val="Arial"/>
        <family val="2"/>
      </rPr>
      <t xml:space="preserve">1) </t>
    </r>
    <r>
      <rPr>
        <vertAlign val="superscript"/>
        <sz val="12"/>
        <rFont val="Arial"/>
        <family val="2"/>
        <charset val="204"/>
      </rPr>
      <t xml:space="preserve"> </t>
    </r>
  </si>
  <si>
    <t>V8</t>
  </si>
  <si>
    <t>Non Std. power supply (3 Phase) (нестандартное электропитание)</t>
  </si>
  <si>
    <t>Cod.15</t>
  </si>
  <si>
    <t xml:space="preserve">Other power supplies - 1 phase and D.C. (однофазное питание и постоянный ток) </t>
  </si>
  <si>
    <r>
      <t>Low Temperature (-60º,+60ºC)(низкотемпературное исполнение)</t>
    </r>
    <r>
      <rPr>
        <vertAlign val="superscript"/>
        <sz val="12"/>
        <rFont val="Arial"/>
        <family val="2"/>
      </rPr>
      <t xml:space="preserve"> 3)</t>
    </r>
  </si>
  <si>
    <t>T1</t>
  </si>
  <si>
    <r>
      <t>High Temperature (0º,+120ºC) (высокотемпературное исполнение)</t>
    </r>
    <r>
      <rPr>
        <vertAlign val="superscript"/>
        <sz val="12"/>
        <rFont val="Arial"/>
        <family val="2"/>
      </rPr>
      <t>3)</t>
    </r>
  </si>
  <si>
    <t>T2</t>
  </si>
  <si>
    <t>Corrosion protection (дополнительная коррозийная защита)</t>
  </si>
  <si>
    <t>P1</t>
  </si>
  <si>
    <t>Special corrosion protection (специальная коррозийная защита)</t>
  </si>
  <si>
    <t>P2</t>
  </si>
  <si>
    <t>Extreme corrosion protection (экстремальная коррозийная защита)</t>
  </si>
  <si>
    <t>PX</t>
  </si>
  <si>
    <t>Special colour painting  (специальная окраска)</t>
  </si>
  <si>
    <t>PC</t>
  </si>
  <si>
    <t>1) According to  EN 60529. 72 hours in 6 metres depth and performing 10 cycles Open/Close.</t>
  </si>
  <si>
    <t>2) Machined  according to DIN6885 to 20 or 30 mm. See technical sheet S1400A040</t>
  </si>
  <si>
    <t>3) Other temperatures on request</t>
  </si>
  <si>
    <t>Электропривод с контроллером CENTRONIC</t>
  </si>
  <si>
    <t>контроллер CENTRONIC</t>
  </si>
  <si>
    <t>Возможна поставка приводов с многофункциональным контроллером CENTRONIC (интелектуальных приводов)</t>
  </si>
  <si>
    <t>Стоимость контроллеров ориентировочно:</t>
  </si>
  <si>
    <t>ТАБЛИЦА ВЗАИМОЗАМЕНЯЕМОСТИ ЭЛЕКТРОПРИВОДВ CENTORK и AUMA</t>
  </si>
  <si>
    <t>AUMA MODEL-MULTITURN ACTUATORS</t>
  </si>
  <si>
    <t>CENTORK MODEL-MULTITURN ACTUATORS</t>
  </si>
  <si>
    <t xml:space="preserve">                           Модель AUMA</t>
  </si>
  <si>
    <t>Модель CENTORK</t>
  </si>
  <si>
    <t>SA Series</t>
  </si>
  <si>
    <t>Крутящ.момент (Нм)</t>
  </si>
  <si>
    <t>400 Series</t>
  </si>
  <si>
    <t>401 Series</t>
  </si>
  <si>
    <t>07.1</t>
  </si>
  <si>
    <t>07.5</t>
  </si>
  <si>
    <t>10.1</t>
  </si>
  <si>
    <t>14.1</t>
  </si>
  <si>
    <t>14.5</t>
  </si>
  <si>
    <t>-</t>
  </si>
  <si>
    <t>16.1</t>
  </si>
  <si>
    <t>25.1</t>
  </si>
  <si>
    <t>SAR Series</t>
  </si>
  <si>
    <t>410 Series</t>
  </si>
  <si>
    <t>411 Series</t>
  </si>
  <si>
    <t>410-001</t>
  </si>
  <si>
    <t>410-003</t>
  </si>
  <si>
    <t>411-003</t>
  </si>
  <si>
    <t>410-006</t>
  </si>
  <si>
    <t>411-006</t>
  </si>
  <si>
    <t>410-012</t>
  </si>
  <si>
    <t>411-012</t>
  </si>
  <si>
    <t>410-025</t>
  </si>
  <si>
    <t>411-025</t>
  </si>
  <si>
    <t>411-050</t>
  </si>
  <si>
    <t>411-100</t>
  </si>
  <si>
    <t>411-200</t>
  </si>
  <si>
    <t>SAEx Series</t>
  </si>
  <si>
    <t>40A Series</t>
  </si>
  <si>
    <t>40B Series</t>
  </si>
  <si>
    <t>40A-001</t>
  </si>
  <si>
    <t>40A-003</t>
  </si>
  <si>
    <t>40B-003</t>
  </si>
  <si>
    <t>40A-006</t>
  </si>
  <si>
    <t>40B-006</t>
  </si>
  <si>
    <t>40A-012</t>
  </si>
  <si>
    <t>40B-012</t>
  </si>
  <si>
    <t>40A-025</t>
  </si>
  <si>
    <t>40B-025</t>
  </si>
  <si>
    <t>40B-050</t>
  </si>
  <si>
    <t>40B-100</t>
  </si>
  <si>
    <t>40B-200</t>
  </si>
  <si>
    <t>41A Series</t>
  </si>
  <si>
    <t>41B Series</t>
  </si>
  <si>
    <t>SAREx Series</t>
  </si>
  <si>
    <t>41A-001</t>
  </si>
  <si>
    <t>41A-003</t>
  </si>
  <si>
    <t>41B-003</t>
  </si>
  <si>
    <t>41A-006</t>
  </si>
  <si>
    <t>41B-006</t>
  </si>
  <si>
    <t>41A-012</t>
  </si>
  <si>
    <t>41B-012</t>
  </si>
  <si>
    <t>41A-025</t>
  </si>
  <si>
    <t>41B-025</t>
  </si>
  <si>
    <t>41B-050</t>
  </si>
  <si>
    <t>41B-100</t>
  </si>
  <si>
    <t>41B-200</t>
  </si>
  <si>
    <t>Auma MATIC</t>
  </si>
  <si>
    <t>AM01.1</t>
  </si>
  <si>
    <t>Service Tout/Rien</t>
  </si>
  <si>
    <t>CENTRONIK T/N</t>
  </si>
  <si>
    <t>Code 2 ou 3 (example 402 ou 403)</t>
  </si>
  <si>
    <t>AM02.1</t>
  </si>
  <si>
    <t>CENTRONIK T/N (Une seule taille couvre le 02.1 et le 01.1)</t>
  </si>
  <si>
    <t>Aumatic</t>
  </si>
  <si>
    <t>AC01.1</t>
  </si>
  <si>
    <t>Service Régulation (entrée 4-20 mA)</t>
  </si>
  <si>
    <t>CENTRONIK REG</t>
  </si>
  <si>
    <t>Code 4 ou 5 (example 404 ou 405)</t>
  </si>
  <si>
    <t>Examples Combination avec MATIC:</t>
  </si>
  <si>
    <t>SAM</t>
  </si>
  <si>
    <t>402 ou 403</t>
  </si>
  <si>
    <t>SARM</t>
  </si>
  <si>
    <t>414 ou 415</t>
  </si>
  <si>
    <t>четвертьоборотные приводы</t>
  </si>
  <si>
    <t>AUMA DIRECT QUARTER-TURN ACTUATORS</t>
  </si>
  <si>
    <t>CENTORK DIRECT QUARTER-TURN ACTUATORS</t>
  </si>
  <si>
    <t>SG SERIES</t>
  </si>
  <si>
    <t>480 SERIES</t>
  </si>
  <si>
    <t>SG05</t>
  </si>
  <si>
    <t>SG07</t>
  </si>
  <si>
    <t>SG10</t>
  </si>
  <si>
    <t>SG12</t>
  </si>
  <si>
    <t>SG 03.3</t>
  </si>
  <si>
    <t>SG 04.3</t>
  </si>
  <si>
    <t>ТАБЛИЦА ВЗАИМОЗАМЕНЯЕМОСТИ ЭЛЕКТРОПРИВОДВ CENTORK и "ТУЛАЭЛЕКТРОПРИВОД"</t>
  </si>
  <si>
    <t>Модель "Тулаэлектропривод"</t>
  </si>
  <si>
    <t>ВА 01-05 (ТЭ099.059-01-05М)</t>
  </si>
  <si>
    <t>25-60</t>
  </si>
  <si>
    <t>ВА 07-11 (ТЭ099.059-07-11М)</t>
  </si>
  <si>
    <t>60-100</t>
  </si>
  <si>
    <t>ВБ 01-09 (Б099.099-01-09М)</t>
  </si>
  <si>
    <t>100-250</t>
  </si>
  <si>
    <t>ВВ 01-06,13-15 (Б099.101-01-06,13-15М)</t>
  </si>
  <si>
    <t>250-630</t>
  </si>
  <si>
    <t>ВВ 07-12,16-18 (Б099.101-07-12,16-18М)</t>
  </si>
  <si>
    <t>ВГ 01-12,ВД01-09(Б099.103-01-12М,Б099.105)</t>
  </si>
  <si>
    <t>для усиления крутящего момента (до 16000 Нм) возможно использование редукторов и планетарных механизмов (gearboxes)</t>
  </si>
  <si>
    <t>Reductor Centork</t>
  </si>
  <si>
    <t>Cód.</t>
  </si>
  <si>
    <t>510-011</t>
  </si>
  <si>
    <t>510-012</t>
  </si>
  <si>
    <t>510-025</t>
  </si>
  <si>
    <t>510-050</t>
  </si>
  <si>
    <t>510-100</t>
  </si>
  <si>
    <t>510-200</t>
  </si>
  <si>
    <r>
      <t xml:space="preserve">Max. Output torque (mot.) Nm. </t>
    </r>
    <r>
      <rPr>
        <vertAlign val="superscript"/>
        <sz val="12"/>
        <rFont val="Arial"/>
        <family val="2"/>
      </rPr>
      <t>5)</t>
    </r>
  </si>
  <si>
    <r>
      <t xml:space="preserve">Max. Output torque (man.) Nm. </t>
    </r>
    <r>
      <rPr>
        <vertAlign val="superscript"/>
        <sz val="12"/>
        <rFont val="Arial"/>
        <family val="2"/>
      </rPr>
      <t>6)</t>
    </r>
  </si>
  <si>
    <t>Ratio</t>
  </si>
  <si>
    <t>2:1 / 4:1</t>
  </si>
  <si>
    <t>1:1 / 2:1 / 4:1</t>
  </si>
  <si>
    <t>4:1 / 8:1</t>
  </si>
  <si>
    <t>Output flange - ISO 5210</t>
  </si>
  <si>
    <t>F10</t>
  </si>
  <si>
    <t>F07 / F10</t>
  </si>
  <si>
    <t>F14</t>
  </si>
  <si>
    <t>F16</t>
  </si>
  <si>
    <t>F25</t>
  </si>
  <si>
    <t>Actuator input flange - ISO 5210</t>
  </si>
  <si>
    <t>Especial</t>
  </si>
  <si>
    <t>F10 / F14</t>
  </si>
  <si>
    <t>Ручной штурвал</t>
  </si>
  <si>
    <t>200 мм</t>
  </si>
  <si>
    <t>500 мм</t>
  </si>
  <si>
    <t>ЭЛЕКТРОПРИВОДЫ ОАО "Тулаэлектропривод"</t>
  </si>
  <si>
    <t>Наименование ,тип,марка</t>
  </si>
  <si>
    <t>исполнение</t>
  </si>
  <si>
    <t>Цена за ед.</t>
  </si>
  <si>
    <t>на складе</t>
  </si>
  <si>
    <t>тип НА,ВА</t>
  </si>
  <si>
    <t>ТЭ 099058-01-16М1</t>
  </si>
  <si>
    <t>общепром.</t>
  </si>
  <si>
    <t>ТЭ 099059-00-М</t>
  </si>
  <si>
    <t>взрывозащ.</t>
  </si>
  <si>
    <t>тип НБ,ВБ</t>
  </si>
  <si>
    <t>Б 099098-01-18М1</t>
  </si>
  <si>
    <t>Б 099098-01-09М1</t>
  </si>
  <si>
    <t>тип НВ,ВВ</t>
  </si>
  <si>
    <t>Б 099100-01-41М</t>
  </si>
  <si>
    <t>Б 099101-01-12М</t>
  </si>
  <si>
    <t>тип НГ,ВГ</t>
  </si>
  <si>
    <t>Б 099102-01-30М</t>
  </si>
  <si>
    <t>Б 099103-01-02М</t>
  </si>
  <si>
    <t>тип НД,ВД</t>
  </si>
  <si>
    <t>Б 099104-01-06М</t>
  </si>
  <si>
    <t>Б 099105-01-03М</t>
  </si>
  <si>
    <t xml:space="preserve">Многооборотные электроприводы ПЭМ пр-ва ЧЗЭиМ </t>
  </si>
  <si>
    <t>Общепромышленные</t>
  </si>
  <si>
    <t>ПЭМ - А</t>
  </si>
  <si>
    <t>ПЭМ - Б</t>
  </si>
  <si>
    <t>Взрывозащищенные</t>
  </si>
  <si>
    <t>Функции приводов ПЭМ, работающих в режиме «Открыть-Закрыть»:</t>
  </si>
  <si>
    <t>Дистанционное или ручное открытие и закрытия арматуры;</t>
  </si>
  <si>
    <t>Дистанционный останов арматуры в любом промежуточном положении;</t>
  </si>
  <si>
    <t>Указание степени открытия (закрытия) арматуры на шкале местного указателя;</t>
  </si>
  <si>
    <t>Выдача сигнала на отключение двигателя при достижении запорным устройством арматуры крайних положений, при достижение заданного крутящего момента на выходном валу привода или при заедании подвижных частей арматуры;</t>
  </si>
  <si>
    <t>Настройка и регулировка величины крутящего момента.</t>
  </si>
  <si>
    <t>Отличительные особенности:</t>
  </si>
  <si>
    <t>электроприводы обеспечивают выполнение заявленных технических параметров при отклонении питающего напряжения от – 15% до +10% от номинальных значений</t>
  </si>
  <si>
    <t>выбег выходного вала электроприводов не более 15º, что позволяет продлить срок службы управляемой задвижки</t>
  </si>
  <si>
    <t>конструкция концевых и путевых выключателей позволяет осуществлять их настройку однократно при установке на объекте</t>
  </si>
  <si>
    <t>срок службы электроприводов 15 лет</t>
  </si>
  <si>
    <t>работа в экстремальных условиях: при повышенной температуре, запылённости, сильной вибрации</t>
  </si>
  <si>
    <t>надежность, простота в обслуживании, ремонтопригодность</t>
  </si>
  <si>
    <t>Компания осуществляет поставку всего комплекта коммутирующей и регулирующей аппаратуры нижнего уровня, включая:</t>
  </si>
  <si>
    <t>трубопроводную арматуру с электроприводом</t>
  </si>
  <si>
    <t>коммутирующие силовые элементы контактного и бесконтактного типов</t>
  </si>
  <si>
    <t>шкафы для установки коммутирующей, защитной и управляющей аппаратурой</t>
  </si>
  <si>
    <t xml:space="preserve">более подробную информацию можно получить на сайте производителя </t>
  </si>
  <si>
    <t>http://www.zeim.ru/production/elpm/mem/</t>
  </si>
  <si>
    <t>Типоразмер</t>
  </si>
  <si>
    <t>32х2,5</t>
  </si>
  <si>
    <t>89х6</t>
  </si>
  <si>
    <t>159х4-4.5</t>
  </si>
  <si>
    <t>273х7</t>
  </si>
  <si>
    <t>38х2.5-3.5</t>
  </si>
  <si>
    <t>89х8</t>
  </si>
  <si>
    <t>159х5</t>
  </si>
  <si>
    <t>273х8</t>
  </si>
  <si>
    <t>45х3</t>
  </si>
  <si>
    <t>108х4</t>
  </si>
  <si>
    <t>159х6</t>
  </si>
  <si>
    <t>273х10</t>
  </si>
  <si>
    <t>45х4</t>
  </si>
  <si>
    <t>108х5</t>
  </si>
  <si>
    <t>159х7</t>
  </si>
  <si>
    <t>273х12</t>
  </si>
  <si>
    <t>57х3-3.5</t>
  </si>
  <si>
    <t>108х6</t>
  </si>
  <si>
    <t>159х8</t>
  </si>
  <si>
    <t>325х8</t>
  </si>
  <si>
    <t>57х4</t>
  </si>
  <si>
    <t>108х8</t>
  </si>
  <si>
    <t>159х10</t>
  </si>
  <si>
    <t>325х10</t>
  </si>
  <si>
    <t>57х5</t>
  </si>
  <si>
    <t>114х4-4,5</t>
  </si>
  <si>
    <t>168х8</t>
  </si>
  <si>
    <t>325х12</t>
  </si>
  <si>
    <t>57х6</t>
  </si>
  <si>
    <t>114х5</t>
  </si>
  <si>
    <t>168х10</t>
  </si>
  <si>
    <t>325х16</t>
  </si>
  <si>
    <t>дог</t>
  </si>
  <si>
    <t>76х3-4</t>
  </si>
  <si>
    <t>114х6</t>
  </si>
  <si>
    <t>168х12</t>
  </si>
  <si>
    <t>377х10</t>
  </si>
  <si>
    <t>76х5</t>
  </si>
  <si>
    <t>114х8</t>
  </si>
  <si>
    <t>219х6</t>
  </si>
  <si>
    <t>377х12</t>
  </si>
  <si>
    <t>76х6</t>
  </si>
  <si>
    <t>133х5</t>
  </si>
  <si>
    <t>219х7</t>
  </si>
  <si>
    <t>426х10</t>
  </si>
  <si>
    <t>89х3.5</t>
  </si>
  <si>
    <t>133х6</t>
  </si>
  <si>
    <t>219х8</t>
  </si>
  <si>
    <t>426х12</t>
  </si>
  <si>
    <t>89х4</t>
  </si>
  <si>
    <t>133х8</t>
  </si>
  <si>
    <t>219х10</t>
  </si>
  <si>
    <t>426х16</t>
  </si>
  <si>
    <t>89х5</t>
  </si>
  <si>
    <t>133х10</t>
  </si>
  <si>
    <t>219х12</t>
  </si>
  <si>
    <t>21,3х2,3</t>
  </si>
  <si>
    <t>530х10</t>
  </si>
  <si>
    <t>26,9х2,3</t>
  </si>
  <si>
    <t>530х12</t>
  </si>
  <si>
    <t>33,7х2,6</t>
  </si>
  <si>
    <t>530х18</t>
  </si>
  <si>
    <t>630х10</t>
  </si>
  <si>
    <t>630х12</t>
  </si>
  <si>
    <t>ОКШ720х10</t>
  </si>
  <si>
    <t>ОКШ 720х20</t>
  </si>
  <si>
    <t>Переходы концентрические   ГОСТ 17378-01, ст. 10-20</t>
  </si>
  <si>
    <t>цена, тг</t>
  </si>
  <si>
    <t>114х6-89х6</t>
  </si>
  <si>
    <t>219х10-89х5</t>
  </si>
  <si>
    <t>325х12-159х8</t>
  </si>
  <si>
    <t>76х3,5-57х3</t>
  </si>
  <si>
    <t>133х5-108х4</t>
  </si>
  <si>
    <t>219х6-108х4</t>
  </si>
  <si>
    <t>325х8..10-219х6..7</t>
  </si>
  <si>
    <t>76х6-57х5</t>
  </si>
  <si>
    <t>159х4,5-57х3</t>
  </si>
  <si>
    <t>219х10-108х6</t>
  </si>
  <si>
    <t>325х8-273х7</t>
  </si>
  <si>
    <t>89х3.5-57х3</t>
  </si>
  <si>
    <t>159х4,5-76х3,5</t>
  </si>
  <si>
    <t>219х6-133х4</t>
  </si>
  <si>
    <t>325х10-273х10</t>
  </si>
  <si>
    <t>89х5-57х5</t>
  </si>
  <si>
    <t>159х8-76х4</t>
  </si>
  <si>
    <t>219х6-159х4,5</t>
  </si>
  <si>
    <t>377х12-219х8</t>
  </si>
  <si>
    <t>89х3,5х76х3,5</t>
  </si>
  <si>
    <t>159х4,5-89х3,5</t>
  </si>
  <si>
    <t>219х10-168х8</t>
  </si>
  <si>
    <t>377х14-273х12</t>
  </si>
  <si>
    <t>108х4-57х3</t>
  </si>
  <si>
    <t>159х8-89х6</t>
  </si>
  <si>
    <t>273х7-108х4</t>
  </si>
  <si>
    <t>377х10..14-325х8..10</t>
  </si>
  <si>
    <t>108х6-57х4</t>
  </si>
  <si>
    <t>159х4,5-108х4</t>
  </si>
  <si>
    <t>273х7-133х4</t>
  </si>
  <si>
    <t>426х10-273х8</t>
  </si>
  <si>
    <t>108х4-76х3,5</t>
  </si>
  <si>
    <t>159х8-108х6</t>
  </si>
  <si>
    <t>273х7-159х4,5</t>
  </si>
  <si>
    <t>426х10..12-325х8..10</t>
  </si>
  <si>
    <t>108х4-89х3,5</t>
  </si>
  <si>
    <t>219х6-57х3</t>
  </si>
  <si>
    <t>273х7-219х6</t>
  </si>
  <si>
    <t>426х10..14-377х10..12</t>
  </si>
  <si>
    <t>108х6-89х6</t>
  </si>
  <si>
    <t>219х6-76х3,5</t>
  </si>
  <si>
    <t>273х10-219х8</t>
  </si>
  <si>
    <t>530х10..12-325х10..12</t>
  </si>
  <si>
    <t>114х6-57х4</t>
  </si>
  <si>
    <t>219х10-76х5</t>
  </si>
  <si>
    <t>325х8-108х4</t>
  </si>
  <si>
    <t>530х10..12-377х10..12</t>
  </si>
  <si>
    <t>114х6-76х5</t>
  </si>
  <si>
    <t>219х6-89х3,5</t>
  </si>
  <si>
    <t>325х10-159х6</t>
  </si>
  <si>
    <t>530х12..14-426х10..12</t>
  </si>
  <si>
    <t xml:space="preserve">                    Переходы эксцентрические по ГОСТ 17378-01, ст. 10-20</t>
  </si>
  <si>
    <t xml:space="preserve">                                         Тройники штампованные ГОСТ 17376-01, ст. 10-20</t>
  </si>
  <si>
    <t>89х3,5-57х3</t>
  </si>
  <si>
    <t>159х6-8-159х6-8</t>
  </si>
  <si>
    <t>325х8-159х8</t>
  </si>
  <si>
    <t>89*6-57*4</t>
  </si>
  <si>
    <t>219х8-114х8</t>
  </si>
  <si>
    <t>325х8..10-219х6..8</t>
  </si>
  <si>
    <t>426х8-159х8</t>
  </si>
  <si>
    <t>89*4-89*4</t>
  </si>
  <si>
    <t>219х6..10-159х4,5..8</t>
  </si>
  <si>
    <t>325х8..12-273х6..10</t>
  </si>
  <si>
    <t>426х8..10-219х6..8</t>
  </si>
  <si>
    <t>89*6-89*6</t>
  </si>
  <si>
    <t>219х6..12-219х6..12</t>
  </si>
  <si>
    <t>325х8..12-325х8..12</t>
  </si>
  <si>
    <t>426х9-273х12</t>
  </si>
  <si>
    <t>108х4-108х4</t>
  </si>
  <si>
    <t>273х8-114х8</t>
  </si>
  <si>
    <t>377х10..12-219х8..10</t>
  </si>
  <si>
    <t>426х10..16-325х8..12</t>
  </si>
  <si>
    <t>108х6-108х6</t>
  </si>
  <si>
    <t>273х8..12-159х4,5..8</t>
  </si>
  <si>
    <t>377х10..12-273х8..10</t>
  </si>
  <si>
    <t>426х10..16-426х10..16</t>
  </si>
  <si>
    <t>114х6-114х6</t>
  </si>
  <si>
    <t>273х8..10-219х6..8</t>
  </si>
  <si>
    <t>377х10..12-325х8..10</t>
  </si>
  <si>
    <t>159х4,5..6-108х4..5</t>
  </si>
  <si>
    <t>273х8..10-273х8..10</t>
  </si>
  <si>
    <t>377х10..12-377х10..12</t>
  </si>
  <si>
    <t>159х4,5-159х4,5</t>
  </si>
  <si>
    <t>325х8-114х8</t>
  </si>
  <si>
    <t>377х16-377х16</t>
  </si>
  <si>
    <t>Цены на изделия из стали 09Г2С +40%</t>
  </si>
  <si>
    <t xml:space="preserve">Фланцы плоские </t>
  </si>
  <si>
    <t>Фланцы воротниковые</t>
  </si>
  <si>
    <t>ГОСТ 12820-80 ст.3,ст.20</t>
  </si>
  <si>
    <t xml:space="preserve"> ГОСТ 12821-80 ст.20</t>
  </si>
  <si>
    <t>Ду\Ру</t>
  </si>
  <si>
    <t>ГОСТ 12820-80 ст.3,ст.12Х18Н10Т</t>
  </si>
  <si>
    <t xml:space="preserve"> ГОСТ 12821-80 ст.12Х18Н10Т</t>
  </si>
  <si>
    <t>25-40</t>
  </si>
  <si>
    <t xml:space="preserve">КРЕПЕЖ ОБЩЕПРОМЫШЛЕННЫЙ </t>
  </si>
  <si>
    <t>БОЛТ по ГОСТ 7798-70, 7805-70,15589-70</t>
  </si>
  <si>
    <t>тип</t>
  </si>
  <si>
    <t>Кг.</t>
  </si>
  <si>
    <t>шт</t>
  </si>
  <si>
    <t>М 8х20</t>
  </si>
  <si>
    <t>М 20х70</t>
  </si>
  <si>
    <t>М 8х25</t>
  </si>
  <si>
    <t>М 20х75</t>
  </si>
  <si>
    <t>М 8х30</t>
  </si>
  <si>
    <t>М 20х80</t>
  </si>
  <si>
    <t>М 8х40</t>
  </si>
  <si>
    <t>М 20х90</t>
  </si>
  <si>
    <t>М 10х30</t>
  </si>
  <si>
    <t>М 22х80</t>
  </si>
  <si>
    <t>М 10х35</t>
  </si>
  <si>
    <t>М 22х100</t>
  </si>
  <si>
    <t>М 10х40</t>
  </si>
  <si>
    <t>М 24х80</t>
  </si>
  <si>
    <t>М 10х45</t>
  </si>
  <si>
    <t>М 24х90</t>
  </si>
  <si>
    <t>М 10х50</t>
  </si>
  <si>
    <t>М 24х100</t>
  </si>
  <si>
    <t>М 12х40</t>
  </si>
  <si>
    <t>М 24х110</t>
  </si>
  <si>
    <t>М 12х45</t>
  </si>
  <si>
    <t>М 27х90</t>
  </si>
  <si>
    <t>М 12х50</t>
  </si>
  <si>
    <t>М 27х100</t>
  </si>
  <si>
    <t>М 12х55</t>
  </si>
  <si>
    <t>М 27х110</t>
  </si>
  <si>
    <t>М 12х60</t>
  </si>
  <si>
    <t>М 27х120</t>
  </si>
  <si>
    <t>М 14х50</t>
  </si>
  <si>
    <t>М 30х100</t>
  </si>
  <si>
    <t>М 14х60</t>
  </si>
  <si>
    <t>М 30х110</t>
  </si>
  <si>
    <t>М 14х70</t>
  </si>
  <si>
    <t>М 30х120</t>
  </si>
  <si>
    <t>М 16х50</t>
  </si>
  <si>
    <t>М 30х130</t>
  </si>
  <si>
    <t>М 16х55</t>
  </si>
  <si>
    <t>М 36х140</t>
  </si>
  <si>
    <t>М 16х60</t>
  </si>
  <si>
    <t>М 36х150</t>
  </si>
  <si>
    <t>М 16х65</t>
  </si>
  <si>
    <t>М 36х160</t>
  </si>
  <si>
    <t>М 16х70</t>
  </si>
  <si>
    <t>М 42х150</t>
  </si>
  <si>
    <t>М 16х80</t>
  </si>
  <si>
    <t>М 42х160</t>
  </si>
  <si>
    <t>М 18х70</t>
  </si>
  <si>
    <t>М 42х170</t>
  </si>
  <si>
    <t>М 18х80</t>
  </si>
  <si>
    <t>М 48х160</t>
  </si>
  <si>
    <t>М 18х90</t>
  </si>
  <si>
    <t>М 48х180</t>
  </si>
  <si>
    <t>ГАЙКА</t>
  </si>
  <si>
    <t>ШАЙБА</t>
  </si>
  <si>
    <t>ГРОВЕР</t>
  </si>
  <si>
    <t>по ГОСТ 5915-70,15526-70</t>
  </si>
  <si>
    <t>по ГОСТ 11371-78</t>
  </si>
  <si>
    <t>по ГОСТ 6402-70</t>
  </si>
  <si>
    <t>кг</t>
  </si>
  <si>
    <t>М  8</t>
  </si>
  <si>
    <t>М 10</t>
  </si>
  <si>
    <t>М 12</t>
  </si>
  <si>
    <t>М 14</t>
  </si>
  <si>
    <t>М 16</t>
  </si>
  <si>
    <t>М 18</t>
  </si>
  <si>
    <t>М 20</t>
  </si>
  <si>
    <t>М 22</t>
  </si>
  <si>
    <t>М 24</t>
  </si>
  <si>
    <t>М 27</t>
  </si>
  <si>
    <t>М 30</t>
  </si>
  <si>
    <t>М 36</t>
  </si>
  <si>
    <t>М 42</t>
  </si>
  <si>
    <t>М 48</t>
  </si>
  <si>
    <t>ШПИЛЬКИ  ДЛЯ ФЛАНЦЕВЫХ СОЕДИНЕНИЙ по ГОСТ  9066-75 и ГОСТ 22042-73</t>
  </si>
  <si>
    <t>Условия применения</t>
  </si>
  <si>
    <t>Температура: от -40°С до +425°С
Давление: до 160 кгс/см2
Используется для комплектации фланцевых соединений  из углеродистых стали (20, 35 и др.)</t>
  </si>
  <si>
    <t>Длина</t>
  </si>
  <si>
    <t>М12</t>
  </si>
  <si>
    <t>М16</t>
  </si>
  <si>
    <t>М20</t>
  </si>
  <si>
    <t>М24</t>
  </si>
  <si>
    <t>М27</t>
  </si>
  <si>
    <t>М30</t>
  </si>
  <si>
    <t>М36</t>
  </si>
  <si>
    <t>М42</t>
  </si>
  <si>
    <t>М48</t>
  </si>
  <si>
    <t>от 390</t>
  </si>
  <si>
    <t>цены договорные</t>
  </si>
  <si>
    <t>АППАРАТ ДЛЯ СВАРКИ РР-R ТРУБ</t>
  </si>
  <si>
    <t>Аппарат сварочный 1000Вт 20-63</t>
  </si>
  <si>
    <t>ВЕНТИЛИ И КРАНЫ ЗАПОРНЫЕ</t>
  </si>
  <si>
    <t>Клапан РР-R серый запорный Ру20</t>
  </si>
  <si>
    <t>Клапан РР-R белый запорный Ру20</t>
  </si>
  <si>
    <t>Кран РР-R серый шаровой Ру20</t>
  </si>
  <si>
    <t>Кран РР-R белый шаровой Ру20</t>
  </si>
  <si>
    <t>ОПОРЫ</t>
  </si>
  <si>
    <t>Опора РР-R серая</t>
  </si>
  <si>
    <t>Опора РР-R белая</t>
  </si>
  <si>
    <t>Опора РР-R двойная</t>
  </si>
  <si>
    <t>ЗАГЛУШКИ</t>
  </si>
  <si>
    <t>Заглушка РР-R серая</t>
  </si>
  <si>
    <t>Заглушка РР-R серая резьбовая н/р Т&lt;40С</t>
  </si>
  <si>
    <t>1/2*</t>
  </si>
  <si>
    <t>Заглушка РР-R белая резьбовая н/р Т&lt;40С</t>
  </si>
  <si>
    <t xml:space="preserve">Заглушка РР-R белая </t>
  </si>
  <si>
    <t>КРЕСТОВИНЫ</t>
  </si>
  <si>
    <t>Крестовина РР-R серая</t>
  </si>
  <si>
    <t>Крестовина РР-R белая</t>
  </si>
  <si>
    <t>МУФТЫ</t>
  </si>
  <si>
    <t>Муфта РР-R серая</t>
  </si>
  <si>
    <t>Муфта РР-R белая</t>
  </si>
  <si>
    <t>25х20</t>
  </si>
  <si>
    <t>32х20</t>
  </si>
  <si>
    <t>Муфта РР-R серая переходная</t>
  </si>
  <si>
    <t>32х25</t>
  </si>
  <si>
    <t>40х20</t>
  </si>
  <si>
    <t>40х25</t>
  </si>
  <si>
    <t>40х32</t>
  </si>
  <si>
    <t>50х40</t>
  </si>
  <si>
    <t>63х32</t>
  </si>
  <si>
    <t>63х50</t>
  </si>
  <si>
    <t>Муфта РР-R белая переходная</t>
  </si>
  <si>
    <t>50х20</t>
  </si>
  <si>
    <t>50х25</t>
  </si>
  <si>
    <t>50х32</t>
  </si>
  <si>
    <t>63х25</t>
  </si>
  <si>
    <t>63х40</t>
  </si>
  <si>
    <t>20х1/2*</t>
  </si>
  <si>
    <t>20х3/4*</t>
  </si>
  <si>
    <t>25х3/4*</t>
  </si>
  <si>
    <t>32х1*</t>
  </si>
  <si>
    <t>40х1*1/4</t>
  </si>
  <si>
    <t>25х1/2*</t>
  </si>
  <si>
    <t>50х1*1/2</t>
  </si>
  <si>
    <t>63х2*</t>
  </si>
  <si>
    <t>КОМПЕНСАТОРЫ</t>
  </si>
  <si>
    <t xml:space="preserve">Компенсатор РР-R серый </t>
  </si>
  <si>
    <t xml:space="preserve">Компенсатор РР-R белый </t>
  </si>
  <si>
    <t xml:space="preserve"> </t>
  </si>
  <si>
    <t>ТРОЙНИКИ</t>
  </si>
  <si>
    <t>Тройник РР-R серый</t>
  </si>
  <si>
    <t>Тройник РР-R белый</t>
  </si>
  <si>
    <t>Тройник РР-R серый переходной</t>
  </si>
  <si>
    <t>25х20х25</t>
  </si>
  <si>
    <t>32х20х32</t>
  </si>
  <si>
    <t>32х25х32</t>
  </si>
  <si>
    <t>40х20х40</t>
  </si>
  <si>
    <t>40х25х40</t>
  </si>
  <si>
    <t>40х32х40</t>
  </si>
  <si>
    <t>Тройник РР-R белый переходной</t>
  </si>
  <si>
    <t>32х3/4*</t>
  </si>
  <si>
    <t>УГОЛЬНИКИ(отводы)</t>
  </si>
  <si>
    <t>Угольник РР-R серый  90*</t>
  </si>
  <si>
    <t>Угольник РР-R белый  90*</t>
  </si>
  <si>
    <t>Угольник РР-R серый  45*</t>
  </si>
  <si>
    <t>Угольник РР-R белый  45*</t>
  </si>
  <si>
    <t xml:space="preserve">КОЛЛЕКТОР  </t>
  </si>
  <si>
    <t>Коллектор с внутр.резьбой</t>
  </si>
  <si>
    <t>32/4х1/2</t>
  </si>
  <si>
    <t>КРЕПЁЖ</t>
  </si>
  <si>
    <t xml:space="preserve"> Крепёж металлический</t>
  </si>
  <si>
    <t>3/4*</t>
  </si>
  <si>
    <t>1*</t>
  </si>
  <si>
    <t>1*1/4</t>
  </si>
  <si>
    <t>1*1/2</t>
  </si>
  <si>
    <t>2*</t>
  </si>
  <si>
    <t>2*1/2</t>
  </si>
  <si>
    <t>3*</t>
  </si>
  <si>
    <t>ТРУБЫ</t>
  </si>
  <si>
    <t>Труба РР-R серая Ру10, Т&lt;40С,L=4м.</t>
  </si>
  <si>
    <t>20х1,9</t>
  </si>
  <si>
    <t>25х2,3</t>
  </si>
  <si>
    <t>32х3,0</t>
  </si>
  <si>
    <t>40х3,7</t>
  </si>
  <si>
    <t>50х4,6</t>
  </si>
  <si>
    <t>63х5,8</t>
  </si>
  <si>
    <t>Труба РР-R серая Ру20, Т&lt;80С,L=4м.</t>
  </si>
  <si>
    <t>20х3,4</t>
  </si>
  <si>
    <t>25х4,2</t>
  </si>
  <si>
    <t>32х5,4</t>
  </si>
  <si>
    <t>40х6,7</t>
  </si>
  <si>
    <t>50х8,4</t>
  </si>
  <si>
    <t>Труба РР-R серая Ру20, Т&lt;90С,L=4м.</t>
  </si>
  <si>
    <t>63х10,5</t>
  </si>
  <si>
    <t>Труба РР-R белая Ру20, Т&lt;80С,L=4м.</t>
  </si>
  <si>
    <t xml:space="preserve">63х10,5 </t>
  </si>
  <si>
    <t>Вся продукция изготовлена на высокотехнологичных производственных линиях</t>
  </si>
  <si>
    <t>из полипропилена РРR-C (тип ПП-3) марки BOREALIS RA 130E (Финляндия).</t>
  </si>
  <si>
    <t>Изделия сертифицированы Госстандартом России и Государственным комитетом</t>
  </si>
  <si>
    <t>Санитарно-эпидемиологического надзора РФ (СанПиН 2.1.4.1074-01) и рекомендованы</t>
  </si>
  <si>
    <t>к применению в российских условиях и странах СНГ.</t>
  </si>
  <si>
    <t>Трубы и фасонные детали изготавливаются в соответствии с ГОСТ Р. 52134-2003,</t>
  </si>
  <si>
    <t>Ту 2248-032-00284581-98,качество продукции подтверждено сертификатами</t>
  </si>
  <si>
    <t>Госстандарта России.</t>
  </si>
  <si>
    <t xml:space="preserve">Пластиковые полипропиленовые водопроводные системы используются как </t>
  </si>
  <si>
    <t>распределительный механизм в жилых,административных и промышленных зданиях</t>
  </si>
  <si>
    <t>для трубопроводов питьевой и технической воды,в агропромышленном комплексе.</t>
  </si>
  <si>
    <t xml:space="preserve">Также трубы и фитинги предназначены для тёплых полов. При разводке систем </t>
  </si>
  <si>
    <t>центрального отопления рабочая температура может достигать +95*С.</t>
  </si>
  <si>
    <t>Трубопровод из РРR-С может быть использован для транспортировки сжатого воздуха</t>
  </si>
  <si>
    <t>и химически агрессивных сред.</t>
  </si>
  <si>
    <t>Рисунок</t>
  </si>
  <si>
    <t>Размер</t>
  </si>
  <si>
    <t>Муфта прямая неоцинкованная ГОСТ 8954-75, ГОСТ 8955-75</t>
  </si>
  <si>
    <t xml:space="preserve"> Муфта переходная неоцинкованная ГОСТ 8957-75  Г</t>
  </si>
  <si>
    <t>20х15</t>
  </si>
  <si>
    <t>25х15</t>
  </si>
  <si>
    <t>40х15</t>
  </si>
  <si>
    <t>Контргайка неоцинкованная ГОСТ 8961-75</t>
  </si>
  <si>
    <t>Крест прямой неоцинкованный ГОСТ 8951-75</t>
  </si>
  <si>
    <t xml:space="preserve">Тройник прямой неоцинкованный ГОСТ 8948-75 </t>
  </si>
  <si>
    <t xml:space="preserve">Угольник проходной неоцинкованный ГОСТ 8946-75 </t>
  </si>
  <si>
    <t xml:space="preserve">Заглушка эллиптическая </t>
  </si>
  <si>
    <t xml:space="preserve">ГОСТ 17379-83 </t>
  </si>
  <si>
    <t>ТУ 1468-004-0139439597</t>
  </si>
  <si>
    <t>32х3</t>
  </si>
  <si>
    <t>219*8;10</t>
  </si>
  <si>
    <t>426*8</t>
  </si>
  <si>
    <t>219*12</t>
  </si>
  <si>
    <t>426*10</t>
  </si>
  <si>
    <t>114х12</t>
  </si>
  <si>
    <t>273*8;10</t>
  </si>
  <si>
    <t>426*12</t>
  </si>
  <si>
    <t>76х3,5</t>
  </si>
  <si>
    <t>133х4;5</t>
  </si>
  <si>
    <t>273*12</t>
  </si>
  <si>
    <t>530*10</t>
  </si>
  <si>
    <t>325*10</t>
  </si>
  <si>
    <t>530*12</t>
  </si>
  <si>
    <t>159*4,5;6</t>
  </si>
  <si>
    <t>325*12</t>
  </si>
  <si>
    <t>530*16</t>
  </si>
  <si>
    <t>89х6;8</t>
  </si>
  <si>
    <t>159*8</t>
  </si>
  <si>
    <t>325*14</t>
  </si>
  <si>
    <t>159*12</t>
  </si>
  <si>
    <t>377*10</t>
  </si>
  <si>
    <t>219*6</t>
  </si>
  <si>
    <t>377*12</t>
  </si>
  <si>
    <t xml:space="preserve">Заглушки фланцевые </t>
  </si>
  <si>
    <t>ГОСТ 12836-67, АТК 24.200.02-90    ст.3-20</t>
  </si>
  <si>
    <t>Нефтепромысловое оборудование</t>
  </si>
  <si>
    <t>Наименование продукции</t>
  </si>
  <si>
    <t>Технические условия</t>
  </si>
  <si>
    <t>Фонтанная арматура</t>
  </si>
  <si>
    <t>АФК1-65х14ХЛ ( 5 задв.)</t>
  </si>
  <si>
    <t>ТУ 3665-001-74208584-2007</t>
  </si>
  <si>
    <t>АФК1-65х21ХЛ</t>
  </si>
  <si>
    <t>АФКЭ1-65х21ХЛ</t>
  </si>
  <si>
    <t>АФК3-65х21ХЛ</t>
  </si>
  <si>
    <t>АФК1-65х35ХЛ</t>
  </si>
  <si>
    <t>АФК3-65х35ХЛ</t>
  </si>
  <si>
    <t>АФК6-65х35ХЛ</t>
  </si>
  <si>
    <t>АФК6-65х35К2</t>
  </si>
  <si>
    <t>Договорная</t>
  </si>
  <si>
    <t>АФ6-80/50х70ХЛ</t>
  </si>
  <si>
    <t>ТУ АФ21.00.000</t>
  </si>
  <si>
    <t>АФ6-80/50х70К2</t>
  </si>
  <si>
    <t>АФ6-80/80х70ХЛ</t>
  </si>
  <si>
    <t>АФ6-80/80х70К2</t>
  </si>
  <si>
    <t>АУШГН 50х14</t>
  </si>
  <si>
    <t>АУЭЦН 50х14</t>
  </si>
  <si>
    <t>Обвязка колонная</t>
  </si>
  <si>
    <t xml:space="preserve">ОКК1-21-146/168х245ХЛ </t>
  </si>
  <si>
    <t>ТУ3665-002-74208584-2007</t>
  </si>
  <si>
    <t>ОКК2-21-146/168х245х324ХЛ</t>
  </si>
  <si>
    <t>ОКК1-35-146/168х245ХЛ</t>
  </si>
  <si>
    <t>ОКК2-35-146/168х245х324ХЛ</t>
  </si>
  <si>
    <t>ОКК3-35-146/168х245х324х426ХЛ</t>
  </si>
  <si>
    <t>ОКК2-70-146/168х245х324ХЛ</t>
  </si>
  <si>
    <t>20КГ 00.00.000ТУ</t>
  </si>
  <si>
    <t>КГ4-70-146/168х245х324х426ХЛ</t>
  </si>
  <si>
    <t>Задвижки</t>
  </si>
  <si>
    <t xml:space="preserve">ЗМС-65х14 </t>
  </si>
  <si>
    <t>ТУ3665-003-74208584-2007</t>
  </si>
  <si>
    <t>ЗМС (ЗПМ)-65х21</t>
  </si>
  <si>
    <t xml:space="preserve">ЗМС (ЗПМ)-65х35  </t>
  </si>
  <si>
    <t xml:space="preserve">ЗМС-65х70  </t>
  </si>
  <si>
    <t>ТУ 26-02-1145-93</t>
  </si>
  <si>
    <t>ЗМС-80х21</t>
  </si>
  <si>
    <t>ЗМС-80х35</t>
  </si>
  <si>
    <t>ЗМС-80х70</t>
  </si>
  <si>
    <t>ЗПРМ-100х25</t>
  </si>
  <si>
    <t>ТУ 26-02-162-91</t>
  </si>
  <si>
    <t>ЗПРМ-100х40</t>
  </si>
  <si>
    <t>Бугельное соединение  к ЗПРМ</t>
  </si>
  <si>
    <t>Технологическая оснастка</t>
  </si>
  <si>
    <t>Центратор ЦЦ2-114/146</t>
  </si>
  <si>
    <t>ТУ 3663-042-05753336-2004</t>
  </si>
  <si>
    <t>Центратор ЦЦ2-146/216</t>
  </si>
  <si>
    <t>Центратор ЦЦ2-168/216</t>
  </si>
  <si>
    <t>Центратор ЦЦ2-178/216</t>
  </si>
  <si>
    <t>Центратор ЦЦ2-194/245</t>
  </si>
  <si>
    <t>Центратор ЦЦ2 219/270</t>
  </si>
  <si>
    <t>Центратор ЦЦ2-245/295</t>
  </si>
  <si>
    <t>Центратор ЦЦ2 324/394</t>
  </si>
  <si>
    <t>Центратор ЦЦ2-426/508</t>
  </si>
  <si>
    <t>ЦКОДМ 114 ОТТМ</t>
  </si>
  <si>
    <t>ТУ 3663-040-05753336-2003</t>
  </si>
  <si>
    <t>ЦКОДМ 146 ОТТМ</t>
  </si>
  <si>
    <t>ЦКОДМ 168 ОТТМ</t>
  </si>
  <si>
    <t>ЦКОДМ 178 ОТТМ</t>
  </si>
  <si>
    <t>ЦКОДМ 219 ОТТМ</t>
  </si>
  <si>
    <t>ЦКОДМ 245 ОТТМ</t>
  </si>
  <si>
    <t>ЦКОДМ 324 ОТТМ</t>
  </si>
  <si>
    <t>БКМ 114 ОТТМ</t>
  </si>
  <si>
    <t>ТУ 3663-15-05753336-01</t>
  </si>
  <si>
    <t>БКМ 146 ОТТМ</t>
  </si>
  <si>
    <t>БКМ 168 ОТТМ</t>
  </si>
  <si>
    <t>БКМ 178 ОТТМ</t>
  </si>
  <si>
    <t>БКМ 219 ОТТМ</t>
  </si>
  <si>
    <t>БКМ 245 ОТТМ</t>
  </si>
  <si>
    <t>БКМ 324 ОТТМ</t>
  </si>
  <si>
    <t>Дроссель регулируемый</t>
  </si>
  <si>
    <t>Дроссель нерегулируемый</t>
  </si>
  <si>
    <t>Комплект ответных фланцев с креплением Д усл.=65мм</t>
  </si>
  <si>
    <t>Шпильки М20. М36. М48х3</t>
  </si>
  <si>
    <t>Гайки М20. М36. М48х3</t>
  </si>
  <si>
    <t>Подвесной переходник с каб. вводом</t>
  </si>
  <si>
    <t>Подвесной переходник без каб. ввода</t>
  </si>
  <si>
    <t>Тройник 65х21. 65х35</t>
  </si>
  <si>
    <t>Вентиль манометр. АФ 02.000</t>
  </si>
  <si>
    <t xml:space="preserve">Вентиль угловой </t>
  </si>
  <si>
    <t xml:space="preserve">Сальник устьевой </t>
  </si>
  <si>
    <t>Станки металлорежущие</t>
  </si>
  <si>
    <t>Уважаемые дамы и господа !</t>
  </si>
  <si>
    <t>Если Вы не смогли найти в нашем прайс-листе</t>
  </si>
  <si>
    <t>интересующую Вас продукцию - отправьте заявку</t>
  </si>
  <si>
    <t>Вы получите предложение в кратчайшие сроки.</t>
  </si>
  <si>
    <t>ЗАЯВКА</t>
  </si>
  <si>
    <t>канализация</t>
  </si>
  <si>
    <t>Труба РР-Н серая L=0,15м</t>
  </si>
  <si>
    <t>110х2,7</t>
  </si>
  <si>
    <t>Труба РР-Н серая L=0,25м</t>
  </si>
  <si>
    <t>Труба РР-Н серая L=0,5м</t>
  </si>
  <si>
    <t>Труба РР-Н серая L=0,75м</t>
  </si>
  <si>
    <t>Труба РР-Н серая L=1,0м</t>
  </si>
  <si>
    <t>Труба РР-Н серая L=1,5м</t>
  </si>
  <si>
    <t>Труба РР-Н серая L=2,0м</t>
  </si>
  <si>
    <t>50х1,8</t>
  </si>
  <si>
    <t xml:space="preserve">Переход чугун-пластик </t>
  </si>
  <si>
    <t>Тройник РР-Н серый</t>
  </si>
  <si>
    <t>110х110х45</t>
  </si>
  <si>
    <t>110х50х45</t>
  </si>
  <si>
    <t>110х50х87,5</t>
  </si>
  <si>
    <t>50х50х45</t>
  </si>
  <si>
    <t>50х50х87,5</t>
  </si>
  <si>
    <t>Ревизия РР-Н серая</t>
  </si>
  <si>
    <t>Отвод РР-Н серый</t>
  </si>
  <si>
    <t>110х45</t>
  </si>
  <si>
    <t>110х87,5</t>
  </si>
  <si>
    <t>50х45</t>
  </si>
  <si>
    <t>50х87,5</t>
  </si>
  <si>
    <t>Переход РР-Н серый</t>
  </si>
  <si>
    <t xml:space="preserve">110х50 </t>
  </si>
  <si>
    <t>Крест РР-Н серый</t>
  </si>
  <si>
    <t>110х110х87,5</t>
  </si>
  <si>
    <t>Крест РР-Н серый левый</t>
  </si>
  <si>
    <t>110х110х50</t>
  </si>
  <si>
    <t>Крест РР-Н серый правый</t>
  </si>
  <si>
    <t>Муфта РР-Н серая двухраструбная</t>
  </si>
  <si>
    <t>Муфта РР-Н серая надвижная</t>
  </si>
  <si>
    <t>Патрубок РР-Н серый</t>
  </si>
  <si>
    <t>Гофропровод РР-Н к унитазу  L=23-56см.</t>
  </si>
  <si>
    <t>Смазка Ostendorf 150гр.</t>
  </si>
  <si>
    <t xml:space="preserve">Наименование </t>
  </si>
  <si>
    <t>Кран РР-R шаровой с выпускным клапаном Ру20</t>
  </si>
  <si>
    <t>Муфта РР-R серая переходная вн/нар</t>
  </si>
  <si>
    <t>Муфта РР-R белая переходная вн/нар</t>
  </si>
  <si>
    <t>Муфта РР-R серая комбинированная внутренняя резьба разъемная</t>
  </si>
  <si>
    <t>Муфта РР-R белая комбинированная внутренняя резьба разъемная</t>
  </si>
  <si>
    <t>Муфта РР-R серая комбинированная наружная резьба разъемная</t>
  </si>
  <si>
    <t>Муфта РР-R белая комбинированная наружная резьба разъемная</t>
  </si>
  <si>
    <t xml:space="preserve">Муфта РР-R серая комбинированная внутренняя резьба </t>
  </si>
  <si>
    <t xml:space="preserve">Муфта РР-R белая комбинированная внутренняя резьба </t>
  </si>
  <si>
    <t xml:space="preserve">Муфта РР-R серая комбинированная наружная резьба </t>
  </si>
  <si>
    <t>Скоба РР-R серая двухраструбная</t>
  </si>
  <si>
    <t>Скоба РР-R белая двухраструбная</t>
  </si>
  <si>
    <t>СКОБЫ (обводное колено)</t>
  </si>
  <si>
    <t>Тройник РР-R серый комбинированный наружная резьба</t>
  </si>
  <si>
    <t>Тройник РР-R белый комбинированный наружная резьба</t>
  </si>
  <si>
    <t>Тройник РР-R серый комбинированный внутренняя резьба</t>
  </si>
  <si>
    <t>Тройник РР-R белый комбинированный внутреняя резьба</t>
  </si>
  <si>
    <t>Угольник РР-R серый  90* внутр/наружн</t>
  </si>
  <si>
    <t>Угольник РР-R белый  90* внутр/наружн</t>
  </si>
  <si>
    <t>Угольник РР-R серый 90* наружная резьба</t>
  </si>
  <si>
    <t>Угольник РР-R белый 90* наружная резьба</t>
  </si>
  <si>
    <t>Угольник РР-R белый внутренняя резьба. С креплением</t>
  </si>
  <si>
    <t>Угольник РР-R серый внутренняя резьба. С креплением</t>
  </si>
  <si>
    <t>Угольник РР-R серый  90* внутреняя резьба</t>
  </si>
  <si>
    <t>Угольник РР-R белый  90* внутреняя резьба</t>
  </si>
  <si>
    <t>Труба РР-R серая Ру25, Т&lt;90С,L=4м. Армированная</t>
  </si>
  <si>
    <t>Труба РР-R белая Ру25, Т&lt;90С,L=4м. Армированная</t>
  </si>
  <si>
    <t>Ру 4,0 МПа</t>
  </si>
  <si>
    <t xml:space="preserve"> Ду10</t>
  </si>
  <si>
    <t>Ду400(редук.)</t>
  </si>
  <si>
    <t xml:space="preserve">Кран шаровой (КЗШс) с нержавеющим запорным механизмом и высшим (А) </t>
  </si>
  <si>
    <t xml:space="preserve">Кран шаровой (10нж) цельносварной из нержавеющей стали (12Х18Н10Т) </t>
  </si>
  <si>
    <t xml:space="preserve">масла не содержащие аминных присадок, спирты, галогенизированые </t>
  </si>
  <si>
    <t xml:space="preserve">Рабочая среда : воздух, жидкое топливо ,смазочные масла, </t>
  </si>
  <si>
    <t>растворители, концентрированные и слаборазбавленные кислоты,</t>
  </si>
  <si>
    <t>растворы щелочей, нефтепродукты и другие агрессивные и</t>
  </si>
  <si>
    <t>слабоарессивные среды</t>
  </si>
  <si>
    <t>Кран шаровой нержовеющий цельносварной</t>
  </si>
  <si>
    <t>под приварку           Ру 4,0 Мпа</t>
  </si>
  <si>
    <t xml:space="preserve">Ду  </t>
  </si>
  <si>
    <t>КОНДЕНСАТООТВОДЧИКИ</t>
  </si>
  <si>
    <r>
      <t xml:space="preserve">Конденсатооводчик термодинаический муфтовый      45ч12нж                                                                      </t>
    </r>
    <r>
      <rPr>
        <sz val="11"/>
        <rFont val="Arial Cyr"/>
        <family val="2"/>
        <charset val="204"/>
      </rPr>
      <t xml:space="preserve">пароводянная смесь до 200 </t>
    </r>
    <r>
      <rPr>
        <sz val="11"/>
        <rFont val="Arial"/>
        <family val="2"/>
        <charset val="204"/>
      </rPr>
      <t>°</t>
    </r>
    <r>
      <rPr>
        <sz val="11"/>
        <rFont val="Arial Cyr"/>
        <family val="2"/>
        <charset val="204"/>
      </rPr>
      <t xml:space="preserve"> С  </t>
    </r>
    <r>
      <rPr>
        <sz val="9"/>
        <rFont val="Arial Cyr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16 кгс/см²                          </t>
    </r>
  </si>
  <si>
    <r>
      <rPr>
        <b/>
        <sz val="11"/>
        <rFont val="Arial Cyr"/>
        <charset val="204"/>
      </rPr>
      <t>Клапан обратный приемный с сеткой 16ч42р фланцевый</t>
    </r>
    <r>
      <rPr>
        <b/>
        <sz val="9"/>
        <rFont val="Arial Cyr"/>
        <family val="2"/>
        <charset val="204"/>
      </rPr>
      <t xml:space="preserve">                                                                                                                                                         вода до  50 ºС                                                                                             Ру 2,5  кгс/см</t>
    </r>
  </si>
  <si>
    <r>
      <t xml:space="preserve">Клапан обратный подъемный 16кч11р,п муфтовый                                                                     </t>
    </r>
    <r>
      <rPr>
        <b/>
        <sz val="10"/>
        <rFont val="Arial Cyr"/>
        <charset val="204"/>
      </rPr>
      <t xml:space="preserve">  </t>
    </r>
    <r>
      <rPr>
        <sz val="10"/>
        <rFont val="Arial Cyr"/>
        <charset val="204"/>
      </rPr>
      <t>вода  до   50 ºС 16кч11р                                              вода,пар  до   225 ºС 16кч11п                                                                                             Ру 16  кгс/см</t>
    </r>
  </si>
  <si>
    <r>
      <rPr>
        <b/>
        <sz val="11"/>
        <rFont val="Arial Cyr"/>
        <charset val="204"/>
      </rPr>
      <t xml:space="preserve">Клапан обратный подъемный 16кч9нж фланцевый </t>
    </r>
    <r>
      <rPr>
        <b/>
        <sz val="9"/>
        <rFont val="Arial Cyr"/>
        <family val="2"/>
        <charset val="204"/>
      </rPr>
      <t xml:space="preserve">                                                                                                                                                        перегретый пар  до   300 ºС                                                                                             Ру 25  кгс/см</t>
    </r>
  </si>
  <si>
    <r>
      <rPr>
        <b/>
        <sz val="11"/>
        <rFont val="Arial Cyr"/>
        <charset val="204"/>
      </rPr>
      <t xml:space="preserve">Клапан обратный подъемный 16кч9п фланцевый </t>
    </r>
    <r>
      <rPr>
        <b/>
        <sz val="9"/>
        <rFont val="Arial Cyr"/>
        <family val="2"/>
        <charset val="204"/>
      </rPr>
      <t xml:space="preserve">                                                                                                                                                        вода, пар  до  225 ºС                                                                                             Ру 25  кгс/см</t>
    </r>
  </si>
  <si>
    <r>
      <rPr>
        <b/>
        <sz val="11"/>
        <rFont val="Arial Cyr"/>
        <charset val="204"/>
      </rPr>
      <t>Клапан обратный подъемный 16ч6р,п,бр фланцевый</t>
    </r>
    <r>
      <rPr>
        <b/>
        <sz val="9"/>
        <rFont val="Arial Cyr"/>
        <family val="2"/>
        <charset val="204"/>
      </rPr>
      <t xml:space="preserve">                                                                                       </t>
    </r>
    <r>
      <rPr>
        <sz val="10"/>
        <rFont val="Arial Cyr"/>
        <charset val="204"/>
      </rPr>
      <t>вода  до   50 ºС 16ч6р                                                                   вода,пар  до   225 ºС 16ч6п,бр                                                                                             Ру 16  кгс/см</t>
    </r>
  </si>
  <si>
    <r>
      <t xml:space="preserve">Клапан обратный подъемный 16ч3р,п,бр фланцевый                                                                      </t>
    </r>
    <r>
      <rPr>
        <sz val="10"/>
        <rFont val="Arial Cyr"/>
        <charset val="204"/>
      </rPr>
      <t>вода  до   50 ºС 16ч3р                                              вода,пар  до   225 ºС 16ч3п,бр                                                                                             Ру 16  кгс/см</t>
    </r>
  </si>
  <si>
    <r>
      <rPr>
        <b/>
        <sz val="11"/>
        <rFont val="Arial Cyr"/>
        <charset val="204"/>
      </rPr>
      <t>Клапан обратный поворотный однодисковый 19ч16бр</t>
    </r>
    <r>
      <rPr>
        <sz val="10"/>
        <rFont val="Arial Cyr"/>
        <family val="2"/>
        <charset val="204"/>
      </rPr>
      <t xml:space="preserve">  </t>
    </r>
    <r>
      <rPr>
        <b/>
        <sz val="11"/>
        <rFont val="Arial Cyr"/>
        <charset val="204"/>
      </rPr>
      <t>фланцевый</t>
    </r>
    <r>
      <rPr>
        <sz val="10"/>
        <rFont val="Arial Cyr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вода,пар  до  до 225 ºС                                                                        Ру 10/16  кгс/см² </t>
    </r>
  </si>
  <si>
    <t>3,1</t>
  </si>
  <si>
    <t>6,5</t>
  </si>
  <si>
    <r>
      <rPr>
        <b/>
        <sz val="11"/>
        <rFont val="Arial Cyr"/>
        <charset val="204"/>
      </rPr>
      <t>Клапан обратный поворотный  19с38нж под приварку</t>
    </r>
    <r>
      <rPr>
        <b/>
        <sz val="9"/>
        <rFont val="Arial Cyr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вода,пар,нефтепродукты  до  до 425 ºС                                                                            Ру 63  кгс/см²                                                                                   (возможно межфланцевое исполнение)</t>
    </r>
  </si>
  <si>
    <r>
      <rPr>
        <b/>
        <sz val="11"/>
        <rFont val="Arial Cyr"/>
        <charset val="204"/>
      </rPr>
      <t xml:space="preserve">Клапан обратный поворотный  19с20нж1 (УК 44106) под приварку </t>
    </r>
    <r>
      <rPr>
        <b/>
        <sz val="9"/>
        <rFont val="Arial Cyr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нефтепродукты ,газ   до 80 ºС                                                                            Ру 40,80  кгс/см²</t>
    </r>
  </si>
  <si>
    <r>
      <rPr>
        <b/>
        <sz val="11"/>
        <rFont val="Arial Cyr"/>
        <charset val="204"/>
      </rPr>
      <t xml:space="preserve">Клапан обратный поворотный  19с47нж под приварку </t>
    </r>
    <r>
      <rPr>
        <b/>
        <sz val="9"/>
        <rFont val="Arial Cyr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вода,пар,нефтепродукты    до 450 ºС                                                                            Ру 40  кгс/см² </t>
    </r>
  </si>
  <si>
    <r>
      <t>К</t>
    </r>
    <r>
      <rPr>
        <b/>
        <sz val="11"/>
        <rFont val="Arial Cyr"/>
        <charset val="204"/>
      </rPr>
      <t xml:space="preserve">лапан обратный поворотный  19с53нж  фланцевый </t>
    </r>
    <r>
      <rPr>
        <b/>
        <sz val="9"/>
        <rFont val="Arial Cyr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вода,пар,нефтепродукты    до 425 ºС                                                                            Ру 40  кгс/см² </t>
    </r>
  </si>
  <si>
    <r>
      <rPr>
        <b/>
        <sz val="11"/>
        <rFont val="Arial Cyr"/>
        <charset val="204"/>
      </rPr>
      <t>Клапан обратный поворотный  19нж63нж фланцевый</t>
    </r>
    <r>
      <rPr>
        <b/>
        <sz val="9"/>
        <rFont val="Arial Cyr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вода,пар,нефтепродукты,газ                                                агрессивные среды    до 450 ºС                                                                            Ру 40  кгс/см²                                                                                   </t>
    </r>
  </si>
  <si>
    <r>
      <rPr>
        <b/>
        <sz val="11"/>
        <rFont val="Arial Cyr"/>
        <charset val="204"/>
      </rPr>
      <t>Клапан обратный поворотный  19нж10бк фланцевый</t>
    </r>
    <r>
      <rPr>
        <b/>
        <sz val="9"/>
        <rFont val="Arial Cyr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вода,пар,нефтепродукты,газ                                                агрессивные среды    до 450 ºС                                                                            Ру160  кгс/см²                                                                                   </t>
    </r>
  </si>
  <si>
    <r>
      <t>Задвижки стальные 30с64нж,31с99нж,30с96нж</t>
    </r>
    <r>
      <rPr>
        <b/>
        <sz val="9"/>
        <rFont val="Arial Cyr"/>
        <family val="2"/>
        <charset val="204"/>
      </rPr>
      <t xml:space="preserve">                                                 </t>
    </r>
    <r>
      <rPr>
        <sz val="9"/>
        <rFont val="Arial Cyr"/>
        <family val="2"/>
        <charset val="204"/>
      </rPr>
      <t xml:space="preserve">клиновые литые с выдвижным  шпинделем                                        фланцевые                                                                                           вода,пар   до 300 ºС                                                                                        жидкие и  газообразные нефтепродукты                                              до 425ºС  (31с99нж до 200 ºС)                                                                                                  Ру 25 кгс/см²                 </t>
    </r>
    <r>
      <rPr>
        <b/>
        <sz val="9"/>
        <rFont val="Arial Cyr"/>
        <family val="2"/>
        <charset val="204"/>
      </rPr>
      <t xml:space="preserve">         </t>
    </r>
  </si>
  <si>
    <t>57х4-45х2,5-3</t>
  </si>
  <si>
    <t>Тип исполнения</t>
  </si>
  <si>
    <t>Вес, кг</t>
  </si>
  <si>
    <t>Строительная</t>
  </si>
  <si>
    <t>длина, L, мм</t>
  </si>
  <si>
    <t>сталь 20</t>
  </si>
  <si>
    <t>сталь 09г2с</t>
  </si>
  <si>
    <t>КШ 11с67п ДУ-50</t>
  </si>
  <si>
    <t>фланцевый</t>
  </si>
  <si>
    <t>КШ 11с67п ДУ-80</t>
  </si>
  <si>
    <t>44,5</t>
  </si>
  <si>
    <t>КШ 11с67п ДУ-100</t>
  </si>
  <si>
    <t>53,4</t>
  </si>
  <si>
    <t>18,3</t>
  </si>
  <si>
    <t>30,6</t>
  </si>
  <si>
    <t>36,8</t>
  </si>
  <si>
    <r>
      <t>Шаровые краны 11с67п Маршал</t>
    </r>
    <r>
      <rPr>
        <b/>
        <vertAlign val="superscript"/>
        <sz val="10"/>
        <color indexed="23"/>
        <rFont val="Verdana"/>
        <family val="2"/>
        <charset val="204"/>
      </rPr>
      <t>тм</t>
    </r>
    <r>
      <rPr>
        <b/>
        <sz val="10"/>
        <color indexed="23"/>
        <rFont val="Verdana"/>
        <family val="2"/>
        <charset val="204"/>
      </rPr>
      <t xml:space="preserve"> высокого давления</t>
    </r>
    <r>
      <rPr>
        <sz val="10"/>
        <color indexed="23"/>
        <rFont val="Verdana"/>
        <family val="2"/>
        <charset val="204"/>
      </rPr>
      <t xml:space="preserve"> </t>
    </r>
    <r>
      <rPr>
        <b/>
        <sz val="10"/>
        <color indexed="23"/>
        <rFont val="Verdana"/>
        <family val="2"/>
        <charset val="204"/>
      </rPr>
      <t xml:space="preserve">(РУ(PN) 6,3; 8,0; 10,0 МПа) </t>
    </r>
    <r>
      <rPr>
        <sz val="10"/>
        <color indexed="23"/>
        <rFont val="Verdana"/>
        <family val="2"/>
        <charset val="204"/>
      </rPr>
      <t>используют в качестве запорного устройства полностью перекрывающего поток рабочей среды. Способ установки выбирается в зависимости от исполнения под приварку, либо – фланцевое. По желанию заказчика возможна комплектация ответными фланцами и крепежом или привариваются к трубе с помощью сварки.</t>
    </r>
  </si>
  <si>
    <t>Цельносварной шаровой кран 11с67п-Ц предназначен для установки на трубопроводы для транспортировки:</t>
  </si>
  <si>
    <r>
      <t>·</t>
    </r>
    <r>
      <rPr>
        <sz val="7"/>
        <color indexed="23"/>
        <rFont val="Times New Roman"/>
        <family val="1"/>
        <charset val="204"/>
      </rPr>
      <t xml:space="preserve">         </t>
    </r>
    <r>
      <rPr>
        <sz val="10"/>
        <color indexed="23"/>
        <rFont val="Verdana"/>
        <family val="2"/>
        <charset val="204"/>
      </rPr>
      <t xml:space="preserve">Нефти и нефтепродуктов </t>
    </r>
  </si>
  <si>
    <r>
      <t>·</t>
    </r>
    <r>
      <rPr>
        <sz val="7"/>
        <color indexed="23"/>
        <rFont val="Times New Roman"/>
        <family val="1"/>
        <charset val="204"/>
      </rPr>
      <t xml:space="preserve">         </t>
    </r>
    <r>
      <rPr>
        <sz val="10"/>
        <color indexed="23"/>
        <rFont val="Verdana"/>
        <family val="2"/>
        <charset val="204"/>
      </rPr>
      <t>Природного газа</t>
    </r>
  </si>
  <si>
    <r>
      <t>·</t>
    </r>
    <r>
      <rPr>
        <sz val="7"/>
        <color indexed="23"/>
        <rFont val="Times New Roman"/>
        <family val="1"/>
        <charset val="204"/>
      </rPr>
      <t xml:space="preserve">         </t>
    </r>
    <r>
      <rPr>
        <sz val="10"/>
        <color indexed="23"/>
        <rFont val="Verdana"/>
        <family val="2"/>
        <charset val="204"/>
      </rPr>
      <t xml:space="preserve">Воды: холодной, горячей, пара на системах теплоснабжения, водоснабжения  </t>
    </r>
  </si>
  <si>
    <r>
      <t>·</t>
    </r>
    <r>
      <rPr>
        <sz val="7"/>
        <color indexed="23"/>
        <rFont val="Times New Roman"/>
        <family val="1"/>
        <charset val="204"/>
      </rPr>
      <t xml:space="preserve">         </t>
    </r>
    <r>
      <rPr>
        <sz val="10"/>
        <color indexed="23"/>
        <rFont val="Verdana"/>
        <family val="2"/>
        <charset val="204"/>
      </rPr>
      <t>Сжиженного газа и прочие среды, кроме агрессивных</t>
    </r>
  </si>
  <si>
    <r>
      <t>Технические характеристики</t>
    </r>
    <r>
      <rPr>
        <sz val="10"/>
        <color indexed="23"/>
        <rFont val="Verdana"/>
        <family val="2"/>
        <charset val="204"/>
      </rPr>
      <t xml:space="preserve"> </t>
    </r>
    <r>
      <rPr>
        <b/>
        <sz val="10"/>
        <color indexed="23"/>
        <rFont val="Verdana"/>
        <family val="2"/>
        <charset val="204"/>
      </rPr>
      <t>шаровых кранов 11с67п Маршал</t>
    </r>
    <r>
      <rPr>
        <b/>
        <vertAlign val="superscript"/>
        <sz val="10"/>
        <color indexed="23"/>
        <rFont val="Verdana"/>
        <family val="2"/>
        <charset val="204"/>
      </rPr>
      <t>тм</t>
    </r>
    <r>
      <rPr>
        <b/>
        <sz val="10"/>
        <color indexed="23"/>
        <rFont val="Verdana"/>
        <family val="2"/>
        <charset val="204"/>
      </rPr>
      <t>:</t>
    </r>
  </si>
  <si>
    <t>Эффективные диаметр DN (ДУ): </t>
  </si>
  <si>
    <t>50, 80, 100 мм;</t>
  </si>
  <si>
    <t>Давление PN (РУ):</t>
  </si>
  <si>
    <r>
      <t>63 (6,3), 80 (8,0), 100 (10,0) кгс/см</t>
    </r>
    <r>
      <rPr>
        <vertAlign val="superscript"/>
        <sz val="10"/>
        <color indexed="23"/>
        <rFont val="Verdana"/>
        <family val="2"/>
        <charset val="204"/>
      </rPr>
      <t xml:space="preserve">2 </t>
    </r>
    <r>
      <rPr>
        <sz val="10"/>
        <color indexed="23"/>
        <rFont val="Verdana"/>
        <family val="2"/>
        <charset val="204"/>
      </rPr>
      <t>(МПа)</t>
    </r>
  </si>
  <si>
    <t xml:space="preserve">Сталь:  </t>
  </si>
  <si>
    <t xml:space="preserve">20 и 09г2с </t>
  </si>
  <si>
    <t xml:space="preserve">Температурный режим: </t>
  </si>
  <si>
    <r>
      <t>от -30 до +180</t>
    </r>
    <r>
      <rPr>
        <vertAlign val="superscript"/>
        <sz val="10"/>
        <color indexed="23"/>
        <rFont val="Verdana"/>
        <family val="2"/>
        <charset val="204"/>
      </rPr>
      <t>о</t>
    </r>
    <r>
      <rPr>
        <sz val="10"/>
        <color indexed="23"/>
        <rFont val="Verdana"/>
        <family val="2"/>
        <charset val="204"/>
      </rPr>
      <t>С (ст. 20) и от -30 до +180</t>
    </r>
    <r>
      <rPr>
        <vertAlign val="superscript"/>
        <sz val="10"/>
        <color indexed="23"/>
        <rFont val="Verdana"/>
        <family val="2"/>
        <charset val="204"/>
      </rPr>
      <t>о</t>
    </r>
    <r>
      <rPr>
        <sz val="10"/>
        <color indexed="23"/>
        <rFont val="Verdana"/>
        <family val="2"/>
        <charset val="204"/>
      </rPr>
      <t>С (ст.09г2с)</t>
    </r>
  </si>
  <si>
    <t xml:space="preserve">Герметичность затвора: </t>
  </si>
  <si>
    <t>«А»</t>
  </si>
  <si>
    <r>
      <t>ВНИМАНИЕ:</t>
    </r>
    <r>
      <rPr>
        <sz val="10"/>
        <color indexed="23"/>
        <rFont val="Verdana"/>
        <family val="2"/>
        <charset val="204"/>
      </rPr>
      <t xml:space="preserve"> шаровые краны 11с67п Маршал</t>
    </r>
    <r>
      <rPr>
        <vertAlign val="superscript"/>
        <sz val="10"/>
        <color indexed="23"/>
        <rFont val="Verdana"/>
        <family val="2"/>
        <charset val="204"/>
      </rPr>
      <t>тм</t>
    </r>
    <r>
      <rPr>
        <sz val="10"/>
        <color indexed="23"/>
        <rFont val="Verdana"/>
        <family val="2"/>
        <charset val="204"/>
      </rPr>
      <t xml:space="preserve"> высокого давления являются заказной позицией и доставляются заказчику через 4 недели, после оплаты выставленного счета.</t>
    </r>
  </si>
  <si>
    <r>
      <t>Приварные шаровые краны 11с67п Маршал</t>
    </r>
    <r>
      <rPr>
        <b/>
        <vertAlign val="superscript"/>
        <sz val="12"/>
        <color indexed="21"/>
        <rFont val="Verdana"/>
        <family val="2"/>
        <charset val="204"/>
      </rPr>
      <t>тм</t>
    </r>
    <r>
      <rPr>
        <b/>
        <sz val="12"/>
        <color indexed="21"/>
        <rFont val="Verdana"/>
        <family val="2"/>
        <charset val="204"/>
      </rPr>
      <t xml:space="preserve"> под высокое давление РУ(PN) 100 (10,0) кгс/см</t>
    </r>
    <r>
      <rPr>
        <b/>
        <vertAlign val="superscript"/>
        <sz val="12"/>
        <color indexed="21"/>
        <rFont val="Verdana"/>
        <family val="2"/>
        <charset val="204"/>
      </rPr>
      <t>2</t>
    </r>
    <r>
      <rPr>
        <b/>
        <sz val="12"/>
        <color indexed="21"/>
        <rFont val="Verdana"/>
        <family val="2"/>
        <charset val="204"/>
      </rPr>
      <t xml:space="preserve"> (МПа)</t>
    </r>
  </si>
  <si>
    <r>
      <t>Фланцевые шаровые краны 11с67п Маршал</t>
    </r>
    <r>
      <rPr>
        <b/>
        <vertAlign val="superscript"/>
        <sz val="12"/>
        <color indexed="21"/>
        <rFont val="Verdana"/>
        <family val="2"/>
        <charset val="204"/>
      </rPr>
      <t>тм</t>
    </r>
    <r>
      <rPr>
        <b/>
        <sz val="12"/>
        <color indexed="21"/>
        <rFont val="Verdana"/>
        <family val="2"/>
        <charset val="204"/>
      </rPr>
      <t xml:space="preserve"> под высокое давление РУ(PN) 100 (10,0) кгс/см</t>
    </r>
    <r>
      <rPr>
        <b/>
        <vertAlign val="superscript"/>
        <sz val="12"/>
        <color indexed="21"/>
        <rFont val="Verdana"/>
        <family val="2"/>
        <charset val="204"/>
      </rPr>
      <t>2</t>
    </r>
    <r>
      <rPr>
        <b/>
        <sz val="12"/>
        <color indexed="21"/>
        <rFont val="Verdana"/>
        <family val="2"/>
        <charset val="204"/>
      </rPr>
      <t xml:space="preserve"> (МПа)</t>
    </r>
  </si>
  <si>
    <t>ВАНТУЗЫ</t>
  </si>
  <si>
    <t xml:space="preserve">Вантузы ВА аэрационные предназначены для автоматического выпуска воздуха из систем трубопровода
</t>
  </si>
  <si>
    <t>ТОО "ПРОМРЕСУРС-KZ"</t>
  </si>
  <si>
    <t>БИН 071040018156</t>
  </si>
  <si>
    <t xml:space="preserve">        IBAN KZ52826S0KZTD2001656 в филиале АО «АТФ Банк» в г. Павлодар, БИК ALMNKZKA</t>
  </si>
  <si>
    <t>ВНИМАНИЕ!!! Уточняйте цены у менеджеров!</t>
  </si>
  <si>
    <t>А 15</t>
  </si>
  <si>
    <t>А 20</t>
  </si>
  <si>
    <t>А 25</t>
  </si>
  <si>
    <t>А 32</t>
  </si>
  <si>
    <t>А 40</t>
  </si>
  <si>
    <t>А 65</t>
  </si>
  <si>
    <t>А 80</t>
  </si>
  <si>
    <t>А100</t>
  </si>
  <si>
    <t>А 125</t>
  </si>
  <si>
    <t>А 150</t>
  </si>
  <si>
    <t>А 200</t>
  </si>
  <si>
    <t>А 250</t>
  </si>
  <si>
    <t>А 300</t>
  </si>
  <si>
    <t>А 400</t>
  </si>
  <si>
    <t>А 350</t>
  </si>
  <si>
    <t>А 500</t>
  </si>
  <si>
    <t>А 600</t>
  </si>
  <si>
    <t>А 50</t>
  </si>
  <si>
    <t>А 10</t>
  </si>
  <si>
    <t>Прокладка паронитовая ГОСТ 15180</t>
  </si>
  <si>
    <t>Секционные водоводяные подогреватели ПВВ</t>
  </si>
  <si>
    <t>Материал теплообменной трубки - Л68 ГОСТ 21646-76</t>
  </si>
  <si>
    <t>Гладкая теплообменная трубка (обозначение ПВВ)</t>
  </si>
  <si>
    <t>Профильная теплообменная трубка (обозначение ПВВр)</t>
  </si>
  <si>
    <t xml:space="preserve">Возможно изготовление подогревателей с корпусом </t>
  </si>
  <si>
    <t>и трубной системой из стали 12Х18Н10Т по ГОСТ 9941-81</t>
  </si>
  <si>
    <t xml:space="preserve">    1. Допускается менять местами вход и выход греющей воды, </t>
  </si>
  <si>
    <t xml:space="preserve">    2.Номинальный расход сетевой воды рассчитывался </t>
  </si>
  <si>
    <t xml:space="preserve">      Примечание:</t>
  </si>
  <si>
    <t xml:space="preserve">       вход и выход нагреваемой воды.</t>
  </si>
  <si>
    <r>
      <t xml:space="preserve">       при скорости воды 2,0 м/с для трубок </t>
    </r>
    <r>
      <rPr>
        <sz val="12"/>
        <color indexed="8"/>
        <rFont val="Times New Roman"/>
        <family val="1"/>
        <charset val="204"/>
      </rPr>
      <t>ǿ 16х1 мм.</t>
    </r>
  </si>
  <si>
    <t>Тип аппарата                                (условное обозначение)</t>
  </si>
  <si>
    <t>Номинальный расход нагреваемой среды, т/ч (см.п.2)</t>
  </si>
  <si>
    <t>С гладкой трубкой (ПВВ)</t>
  </si>
  <si>
    <t>Dн, мм</t>
  </si>
  <si>
    <t>L, мм</t>
  </si>
  <si>
    <t>L1,мм</t>
  </si>
  <si>
    <t>D, мм</t>
  </si>
  <si>
    <t>Ду 50</t>
  </si>
  <si>
    <t>Ду 65</t>
  </si>
  <si>
    <t>Ду 80</t>
  </si>
  <si>
    <t>Ду 100</t>
  </si>
  <si>
    <t>Ду 150</t>
  </si>
  <si>
    <t>41,0</t>
  </si>
  <si>
    <t>Ду200</t>
  </si>
  <si>
    <t>Ду 250</t>
  </si>
  <si>
    <t>Ду 300</t>
  </si>
  <si>
    <t>Ду 400</t>
  </si>
  <si>
    <t>Ду 500</t>
  </si>
  <si>
    <t>№ подогревателя</t>
  </si>
  <si>
    <t>Цены на оцинкованные фитинги на 20% дороже.</t>
  </si>
  <si>
    <r>
      <t xml:space="preserve">Конденсатооводчик термодинаический       45с13нж                                                                      </t>
    </r>
    <r>
      <rPr>
        <sz val="11"/>
        <rFont val="Arial Cyr"/>
        <family val="2"/>
        <charset val="204"/>
      </rPr>
      <t xml:space="preserve">пароводянная смесь до 300 </t>
    </r>
    <r>
      <rPr>
        <sz val="11"/>
        <rFont val="Arial"/>
        <family val="2"/>
        <charset val="204"/>
      </rPr>
      <t>°</t>
    </r>
    <r>
      <rPr>
        <sz val="11"/>
        <rFont val="Arial Cyr"/>
        <family val="2"/>
        <charset val="204"/>
      </rPr>
      <t xml:space="preserve"> С  </t>
    </r>
    <r>
      <rPr>
        <sz val="9"/>
        <rFont val="Arial Cyr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16 кгс/см²                          </t>
    </r>
  </si>
  <si>
    <t>Труба РР-Н серая L=3,0м</t>
  </si>
  <si>
    <t>Заглушка</t>
  </si>
  <si>
    <t>Трап 150х150</t>
  </si>
  <si>
    <r>
      <t xml:space="preserve">Задвижки стальные 31нж77нж  </t>
    </r>
    <r>
      <rPr>
        <b/>
        <sz val="9"/>
        <rFont val="Arial Cyr"/>
        <family val="2"/>
        <charset val="204"/>
      </rPr>
      <t xml:space="preserve">                                              </t>
    </r>
    <r>
      <rPr>
        <sz val="9"/>
        <rFont val="Arial Cyr"/>
        <family val="2"/>
        <charset val="204"/>
      </rPr>
      <t>компактная с выдвижным  шпинделем                                     фланцевые  или муфтовые или                                                             под приварку                                                                                              жидкие и газообразные среды  до 450 ºС                                                                                                                                                                                                Ру 160(100)  кгс/см</t>
    </r>
    <r>
      <rPr>
        <b/>
        <sz val="9"/>
        <rFont val="Arial Cyr"/>
        <family val="2"/>
        <charset val="204"/>
      </rPr>
      <t xml:space="preserve">²                          </t>
    </r>
  </si>
  <si>
    <t>Ду500(редук.)</t>
  </si>
  <si>
    <t xml:space="preserve">Ду65 </t>
  </si>
  <si>
    <t xml:space="preserve">Д65/50 </t>
  </si>
  <si>
    <t xml:space="preserve">Ду80 </t>
  </si>
  <si>
    <t xml:space="preserve">Ду100/80 </t>
  </si>
  <si>
    <t xml:space="preserve">Ду150/125 </t>
  </si>
  <si>
    <t xml:space="preserve">Ду200/150 </t>
  </si>
  <si>
    <r>
      <t xml:space="preserve">Кран шаровой 11б27п1,11б41п                                     </t>
    </r>
    <r>
      <rPr>
        <b/>
        <sz val="9"/>
        <rFont val="Arial Cyr"/>
        <family val="2"/>
        <charset val="204"/>
      </rPr>
      <t xml:space="preserve"> </t>
    </r>
    <r>
      <rPr>
        <sz val="9"/>
        <rFont val="Arial Cyr"/>
        <family val="2"/>
        <charset val="204"/>
      </rPr>
      <t xml:space="preserve">муфтовый проходной                                                                             вода,пар  до 150 ºС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16  кгс/см²         </t>
    </r>
    <r>
      <rPr>
        <b/>
        <sz val="9"/>
        <rFont val="Arial Cyr"/>
        <family val="2"/>
        <charset val="204"/>
      </rPr>
      <t xml:space="preserve">                                                             </t>
    </r>
    <r>
      <rPr>
        <sz val="9"/>
        <rFont val="Arial Cyr"/>
        <family val="2"/>
        <charset val="204"/>
      </rPr>
      <t xml:space="preserve">                                                                                                  </t>
    </r>
    <r>
      <rPr>
        <b/>
        <sz val="9"/>
        <rFont val="Arial Cyr"/>
        <family val="2"/>
        <charset val="204"/>
      </rPr>
      <t xml:space="preserve">                   </t>
    </r>
  </si>
  <si>
    <t>Ду150 редуктор</t>
  </si>
  <si>
    <t>Ду200 редуктор</t>
  </si>
  <si>
    <t>Ду15</t>
  </si>
  <si>
    <t>Ду100</t>
  </si>
  <si>
    <t>Д125</t>
  </si>
  <si>
    <t>Ду150</t>
  </si>
  <si>
    <t>Д200</t>
  </si>
  <si>
    <r>
      <t xml:space="preserve">Давление 1,6 Мпа температура от -15 </t>
    </r>
    <r>
      <rPr>
        <sz val="10"/>
        <rFont val="Arial"/>
        <family val="2"/>
        <charset val="204"/>
      </rPr>
      <t>°</t>
    </r>
    <r>
      <rPr>
        <sz val="10"/>
        <rFont val="Arial Cyr"/>
        <family val="2"/>
        <charset val="204"/>
      </rPr>
      <t xml:space="preserve"> С до + 300</t>
    </r>
    <r>
      <rPr>
        <sz val="10"/>
        <rFont val="Arial"/>
        <family val="2"/>
        <charset val="204"/>
      </rPr>
      <t>°</t>
    </r>
    <r>
      <rPr>
        <sz val="10"/>
        <rFont val="Arial Cyr"/>
        <family val="2"/>
        <charset val="204"/>
      </rPr>
      <t xml:space="preserve"> С</t>
    </r>
  </si>
  <si>
    <t>www.promresurs.kz</t>
  </si>
  <si>
    <t>www.valves.kz</t>
  </si>
  <si>
    <t>на наши e-mail или факс (7182) 60-14-19, 60-13-31</t>
  </si>
  <si>
    <t>Таблица размеров, характеристик и цен на  водоподогреватели ГОСТ 27590-2005</t>
  </si>
  <si>
    <t>H</t>
  </si>
  <si>
    <t>h</t>
  </si>
  <si>
    <t>dh,                  мм</t>
  </si>
  <si>
    <t>L4</t>
  </si>
  <si>
    <t>Количество теплообменных трубок в одной секции, шт.</t>
  </si>
  <si>
    <t>Масса одной секции (без переходов) , кг</t>
  </si>
  <si>
    <t>Цена за одну секцию, тенге   без комплектующих</t>
  </si>
  <si>
    <r>
      <t>Поверхность нагрева одной секции, м</t>
    </r>
    <r>
      <rPr>
        <sz val="10"/>
        <color indexed="8"/>
        <rFont val="Calibri"/>
        <family val="2"/>
        <charset val="204"/>
      </rPr>
      <t>²</t>
    </r>
  </si>
  <si>
    <t>2000 (4000)</t>
  </si>
  <si>
    <t>114(108)</t>
  </si>
  <si>
    <t>159(168)</t>
  </si>
  <si>
    <t>Давление рабочее, - 1 Мпа (10 кгс/см²)</t>
  </si>
  <si>
    <t>Температура в корпусе, не более +110˚С</t>
  </si>
  <si>
    <t>Температура в трубном пучке, не более + 100˚С</t>
  </si>
  <si>
    <t>Член СТЭК "Союз товаропроизводителей и экспортеров Казахстана"</t>
  </si>
  <si>
    <t>Товарищество с ограниченной ответственностью</t>
  </si>
  <si>
    <t>"Павлодарский завод трубопроводной арматуры"</t>
  </si>
  <si>
    <t>Производитель</t>
  </si>
  <si>
    <t>2225;</t>
  </si>
  <si>
    <t>2265;</t>
  </si>
  <si>
    <t>2320;</t>
  </si>
  <si>
    <t>2350;</t>
  </si>
  <si>
    <t>2490;</t>
  </si>
  <si>
    <t>2610;</t>
  </si>
  <si>
    <t>2800;</t>
  </si>
  <si>
    <t>3050;</t>
  </si>
  <si>
    <t>3200;</t>
  </si>
  <si>
    <t>ФИЛЬТРЫ ДЛЯ ВОДЫ</t>
  </si>
  <si>
    <t>0,30</t>
  </si>
  <si>
    <r>
      <t xml:space="preserve">Клапан обратный подъемный латунный муфтовый 16б1бк                                                                             </t>
    </r>
    <r>
      <rPr>
        <sz val="11"/>
        <rFont val="Arial Cyr"/>
        <charset val="204"/>
      </rPr>
      <t xml:space="preserve"> Вода, пар до + 200</t>
    </r>
    <r>
      <rPr>
        <sz val="11"/>
        <rFont val="Calibri"/>
        <family val="2"/>
        <charset val="204"/>
      </rPr>
      <t>⁰</t>
    </r>
    <r>
      <rPr>
        <sz val="11"/>
        <rFont val="Arial Cyr"/>
        <charset val="204"/>
      </rPr>
      <t>С   Ру16кг/см</t>
    </r>
    <r>
      <rPr>
        <sz val="11"/>
        <rFont val="Calibri"/>
        <family val="2"/>
        <charset val="204"/>
      </rPr>
      <t xml:space="preserve">²   </t>
    </r>
  </si>
  <si>
    <t>Цены на фланцы исполнения 2-6 выше на 10%</t>
  </si>
  <si>
    <r>
      <rPr>
        <b/>
        <sz val="9"/>
        <rFont val="Calibri"/>
        <family val="2"/>
        <charset val="204"/>
      </rPr>
      <t>½</t>
    </r>
    <r>
      <rPr>
        <b/>
        <sz val="9"/>
        <rFont val="Arial Cyr"/>
        <family val="2"/>
        <charset val="204"/>
      </rPr>
      <t>" (15)</t>
    </r>
  </si>
  <si>
    <r>
      <rPr>
        <b/>
        <sz val="9"/>
        <rFont val="Calibri"/>
        <family val="2"/>
        <charset val="204"/>
      </rPr>
      <t>¾</t>
    </r>
    <r>
      <rPr>
        <b/>
        <sz val="9"/>
        <rFont val="Arial Cyr"/>
        <family val="2"/>
        <charset val="204"/>
      </rPr>
      <t>" (20)</t>
    </r>
  </si>
  <si>
    <t>1" (25)</t>
  </si>
  <si>
    <r>
      <t xml:space="preserve">1 </t>
    </r>
    <r>
      <rPr>
        <b/>
        <sz val="9"/>
        <rFont val="Calibri"/>
        <family val="2"/>
        <charset val="204"/>
      </rPr>
      <t>¼" (</t>
    </r>
    <r>
      <rPr>
        <b/>
        <sz val="9"/>
        <rFont val="Arial Cyr"/>
        <family val="2"/>
        <charset val="204"/>
      </rPr>
      <t>32)</t>
    </r>
  </si>
  <si>
    <r>
      <t xml:space="preserve">1 </t>
    </r>
    <r>
      <rPr>
        <b/>
        <sz val="9"/>
        <rFont val="Calibri"/>
        <family val="2"/>
        <charset val="204"/>
      </rPr>
      <t>½</t>
    </r>
    <r>
      <rPr>
        <b/>
        <sz val="9"/>
        <rFont val="Arial Cyr"/>
        <family val="2"/>
        <charset val="204"/>
      </rPr>
      <t>" (40)</t>
    </r>
  </si>
  <si>
    <t>2" (50)</t>
  </si>
  <si>
    <r>
      <t xml:space="preserve">Клапан запорный 15с52нж(15с27нж) </t>
    </r>
    <r>
      <rPr>
        <b/>
        <sz val="9"/>
        <rFont val="Arial Cyr"/>
        <family val="2"/>
        <charset val="204"/>
      </rPr>
      <t xml:space="preserve">                                                                      </t>
    </r>
    <r>
      <rPr>
        <sz val="9"/>
        <rFont val="Arial Cyr"/>
        <family val="2"/>
        <charset val="204"/>
      </rPr>
      <t xml:space="preserve">сальниковый фланцевый или под приварку                                                                            вода,пар  до 400 ºС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63  кгс/см²                                                                                                       (цены на приварные)                                                                                                 </t>
    </r>
    <r>
      <rPr>
        <b/>
        <sz val="9"/>
        <rFont val="Arial Cyr"/>
        <family val="2"/>
        <charset val="204"/>
      </rPr>
      <t xml:space="preserve">                   </t>
    </r>
  </si>
  <si>
    <r>
      <t xml:space="preserve">Клапан запорный 15лс67бк                                                </t>
    </r>
    <r>
      <rPr>
        <sz val="9"/>
        <rFont val="Arial Cyr"/>
        <family val="2"/>
        <charset val="204"/>
      </rPr>
      <t xml:space="preserve">муфтовый или цапковый (для манометра)                                                                             жидкие и газообразные среды  до 300 ºС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160  кгс/см²      </t>
    </r>
    <r>
      <rPr>
        <b/>
        <sz val="9"/>
        <rFont val="Arial Cyr"/>
        <family val="2"/>
        <charset val="204"/>
      </rPr>
      <t xml:space="preserve">                                                                  </t>
    </r>
    <r>
      <rPr>
        <sz val="9"/>
        <rFont val="Arial Cyr"/>
        <family val="2"/>
        <charset val="204"/>
      </rPr>
      <t xml:space="preserve">                                                                                                  </t>
    </r>
    <r>
      <rPr>
        <b/>
        <sz val="9"/>
        <rFont val="Arial Cyr"/>
        <family val="2"/>
        <charset val="204"/>
      </rPr>
      <t xml:space="preserve">                   </t>
    </r>
  </si>
  <si>
    <r>
      <t xml:space="preserve">Затвор поворотный дисковый  32ч326р(926р)                     </t>
    </r>
    <r>
      <rPr>
        <sz val="11"/>
        <rFont val="Arial Cyr"/>
        <family val="2"/>
        <charset val="204"/>
      </rPr>
      <t xml:space="preserve">вода до 100 </t>
    </r>
    <r>
      <rPr>
        <sz val="11"/>
        <rFont val="Arial"/>
        <family val="2"/>
        <charset val="204"/>
      </rPr>
      <t>°</t>
    </r>
    <r>
      <rPr>
        <sz val="11"/>
        <rFont val="Arial Cyr"/>
        <family val="2"/>
        <charset val="204"/>
      </rPr>
      <t xml:space="preserve">С </t>
    </r>
    <r>
      <rPr>
        <sz val="9"/>
        <rFont val="Arial Cyr"/>
        <family val="2"/>
        <charset val="204"/>
      </rPr>
      <t xml:space="preserve">        </t>
    </r>
    <r>
      <rPr>
        <b/>
        <sz val="9"/>
        <rFont val="Arial Cyr"/>
        <family val="2"/>
        <charset val="204"/>
      </rPr>
      <t xml:space="preserve">                                                                </t>
    </r>
    <r>
      <rPr>
        <sz val="9"/>
        <rFont val="Arial Cyr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Ру 10  кгс/см</t>
    </r>
    <r>
      <rPr>
        <b/>
        <sz val="9"/>
        <rFont val="Arial Cyr"/>
        <family val="2"/>
        <charset val="204"/>
      </rPr>
      <t xml:space="preserve">²                          </t>
    </r>
  </si>
  <si>
    <t>ОКШ 820х12</t>
  </si>
  <si>
    <t>ОКШ 1020х12</t>
  </si>
  <si>
    <t xml:space="preserve"> отводы крутоизогнутые 90⁰ </t>
  </si>
  <si>
    <t xml:space="preserve"> отводы крутоизогнутые 90⁰  </t>
  </si>
  <si>
    <t>ГОСТ 30753-2001,типа 2D ( R=DN), ст.20</t>
  </si>
  <si>
    <t xml:space="preserve">                Отводы крутоизогнутые типа 3D ( R=1,5 DN)  90⁰  ГОСТ 17375-01,  ст.20</t>
  </si>
  <si>
    <t xml:space="preserve"> DIN 2605, ст.20</t>
  </si>
  <si>
    <t xml:space="preserve">Цены на отводы из стали 09Г2С +50% </t>
  </si>
  <si>
    <t xml:space="preserve"> ТУ 102-488-05, ст.09Г2С</t>
  </si>
  <si>
    <t>Обозначение по каталогу</t>
  </si>
  <si>
    <t>Диаметр прохода (d), мм</t>
  </si>
  <si>
    <t>ФЛАНЕЦ/ФЛАНЕЦ СТАНДАРТНОПРОХОДНЫЕ</t>
  </si>
  <si>
    <t>СВАРКА/СВАРКА СТАНДАРТНОПРОХОДНЫЕ</t>
  </si>
  <si>
    <t>Строит. длина, L, мм</t>
  </si>
  <si>
    <t>Ст.20   ХХ=02</t>
  </si>
  <si>
    <t>МУФТА/МУФТА СТАНДАРТНОПРОХОДНЫЕ</t>
  </si>
  <si>
    <t>ФЛАНЕЦ/ФЛАНЕЦ ПОЛНОПРОХОДНЫЕ</t>
  </si>
  <si>
    <t>СВАРКА/СВАРКА ПОЛНОПРОХОДНЫЕ</t>
  </si>
  <si>
    <t>0,16</t>
  </si>
  <si>
    <r>
      <t xml:space="preserve">Кран шаровой для манометра 11б41п18                              ПАЗ Ду15 Ру16                                                                  </t>
    </r>
    <r>
      <rPr>
        <sz val="10"/>
        <rFont val="Arial Cyr"/>
        <charset val="204"/>
      </rPr>
      <t>вода,пар  до 200 ºС   Ру 16  кгс/см²</t>
    </r>
  </si>
  <si>
    <t>valves@valves.kz</t>
  </si>
  <si>
    <t>www.задвижки.kz</t>
  </si>
  <si>
    <t>Клапан обратный межфланцевый нержавеющий  \  CHECK VALVE -FAF 2300-</t>
  </si>
  <si>
    <t>FAF 2300</t>
  </si>
  <si>
    <t>ОСНОВНЫЕ МАТЕРИАЛЫ   :                                                                                        Корпус и диск: Нержавеющая сталь 316. Уплотнения: EPDM, NBR, VITON. Давление: Номинальное давление 1,6 Мпа. Производимые размеры: от Ду40 до Ду400. Примечание: Наружные диаметры клапанов полностью подходят для установки между фланцами на PN 1,6 МПа. При монтаже клапанов не требуются дополнительные прокладки для фланцев.</t>
  </si>
  <si>
    <t xml:space="preserve">FAF 3800 L Затвор поворотный дисковый флянцевый. </t>
  </si>
  <si>
    <t>FAF 3800 L</t>
  </si>
  <si>
    <r>
      <t>ОСНОВНЫЕ МАТЕРИАЛЫ   :    Седло корпуса сделано из нержавеющей стали и полностью защищено от коррозии. Внутренее и внешнее эпоксидно-порошковое покрытие минимальной толщиной 300мкм.                                                                                Корпус и диск из высокопрочного чугуна. Затворы могут комплектоваться редукторами, электроприводами.                                                                     Давление: PN 10/16, номинальные проходы :от DN150 до DN1200 мм.                                   Конструкция согласно BS EN 593. Фланцы: согласно ISO 5211. Строительная длинна: EN 558-1 series 14. Покрытие: эпоксидно-порошковое RAL-GZ662. Применение: Холодная и горячая вода, среды к которым стойки материалы проточной части. Температура: для уплотнений NBR до 80</t>
    </r>
    <r>
      <rPr>
        <b/>
        <sz val="10"/>
        <color indexed="56"/>
        <rFont val="Calibri"/>
        <family val="2"/>
        <charset val="204"/>
      </rPr>
      <t>⁰</t>
    </r>
    <r>
      <rPr>
        <b/>
        <sz val="10"/>
        <color indexed="56"/>
        <rFont val="Arial Cyr"/>
        <charset val="204"/>
      </rPr>
      <t>С, для уплотнений EPDM до 120</t>
    </r>
    <r>
      <rPr>
        <b/>
        <sz val="10"/>
        <color indexed="56"/>
        <rFont val="Calibri"/>
        <family val="2"/>
        <charset val="204"/>
      </rPr>
      <t>⁰</t>
    </r>
    <r>
      <rPr>
        <b/>
        <sz val="10"/>
        <color indexed="56"/>
        <rFont val="Arial Cyr"/>
        <charset val="204"/>
      </rPr>
      <t xml:space="preserve">С                                                                                    </t>
    </r>
  </si>
  <si>
    <t>FAF 5000</t>
  </si>
  <si>
    <t>Компенсатор (вибрационный)</t>
  </si>
  <si>
    <r>
      <t>ОСНОВНЫЕ МАТЕРИАЛЫ   :                                                                                    Гибкий элемент EPDM армированный стальной проволокой. Фланцы - сталь с гальванопокрытием. Номинальное давление 1,6 Мпа.  Производимые размеры: от Ду40 до Ду400мм.  Компенсирует осевые, боковые и угловые смещения, снижает шум, изолирует вибрацию, гасит гидроудары. Изделие устанавливается вблизи элементов трубопроводов, генерирующих вибрацию (таких как насос) для поглащения вибрации и защиты системы. Кислотные среды с концентрацией менее 10%, органические и неорганические спирты, соли и растворы щелочей, сыпучие продукты, холодная и горячая вода, пар, воздух. Непригодно для углеводородов. Рабочая температура: от -20</t>
    </r>
    <r>
      <rPr>
        <b/>
        <sz val="11"/>
        <color indexed="18"/>
        <rFont val="Calibri"/>
        <family val="2"/>
        <charset val="204"/>
      </rPr>
      <t>⁰</t>
    </r>
    <r>
      <rPr>
        <b/>
        <sz val="11"/>
        <color indexed="18"/>
        <rFont val="Arial Cyr"/>
        <family val="2"/>
        <charset val="204"/>
      </rPr>
      <t>С до +130</t>
    </r>
    <r>
      <rPr>
        <b/>
        <sz val="11"/>
        <color indexed="18"/>
        <rFont val="Calibri"/>
        <family val="2"/>
        <charset val="204"/>
      </rPr>
      <t>⁰</t>
    </r>
    <r>
      <rPr>
        <b/>
        <sz val="11"/>
        <color indexed="18"/>
        <rFont val="Arial Cyr"/>
        <family val="2"/>
        <charset val="204"/>
      </rPr>
      <t>С.</t>
    </r>
  </si>
  <si>
    <t>Характеристики:</t>
  </si>
  <si>
    <t>2. Электроприводы ГЗ могут выпускаться во взрывобезопасном исполнении по стандарту ExdIIBT4.</t>
  </si>
  <si>
    <t>Основные технические данные электродвигателей многооборотных электроприводов ГЗ</t>
  </si>
  <si>
    <t>Тип электропривода</t>
  </si>
  <si>
    <t>Скорость вращения выходного вала электропривода, об./мин.</t>
  </si>
  <si>
    <t>Мощность электродвигателя, кВт</t>
  </si>
  <si>
    <t>ГЗ-А.70</t>
  </si>
  <si>
    <t>ГЗ-А.100</t>
  </si>
  <si>
    <t>0.37</t>
  </si>
  <si>
    <t>ГЗ-А.150</t>
  </si>
  <si>
    <t>0.55</t>
  </si>
  <si>
    <t>ГЗ-Б.200</t>
  </si>
  <si>
    <t>0.75</t>
  </si>
  <si>
    <t>ГЗ-Б.300</t>
  </si>
  <si>
    <t>ГЗ-В.600</t>
  </si>
  <si>
    <t>ГЗ-В.900</t>
  </si>
  <si>
    <t>ГЗ-Г.2500</t>
  </si>
  <si>
    <t>ГЗ-Д.5000</t>
  </si>
  <si>
    <t>Многооборотные электроприводы ГЗ предназначены для широкого диапазона многооборотной арматуры.</t>
  </si>
  <si>
    <t>Они обеспечивают надежное позиционное управление любыми видами запорной арматуры и другим</t>
  </si>
  <si>
    <t>подобным оборудованием, с крутящим моментом от 50 до 5 000 Нм. В сочетании с дополнительным</t>
  </si>
  <si>
    <t>редуктором можно увеличить крутящий момент до 80 000 Нм, например, для затворов или шаровых кранов</t>
  </si>
  <si>
    <t>больших диаметров.</t>
  </si>
  <si>
    <t>1. Электроприводы ГЗ имеют шировий диапазон крутящего момента от 50 Нм до 5 000 Нм и пять базовых</t>
  </si>
  <si>
    <t>типоразмеров для различной арматуры.</t>
  </si>
  <si>
    <t xml:space="preserve">3. Электроприводы ГЗ ( в т.ч. взрывобезопасные) со степенью защиты IP65 способны обеспечить полную </t>
  </si>
  <si>
    <t>защиту от пыли и влаги. По отдеьному заказу возможно изготовление корпусов со степенью защиты IP67, IP68.</t>
  </si>
  <si>
    <t>4. Для приводов ГЗ-А, Б переход из ручного режима в режим работ от электродвигателя осуществляется</t>
  </si>
  <si>
    <t>полуавтоматически. Для моделей ГЗ-В, Г, Д смена режимов происходит автоматически.</t>
  </si>
  <si>
    <t xml:space="preserve"> Многооборотные электроприводы</t>
  </si>
  <si>
    <t>А70/24</t>
  </si>
  <si>
    <t>А100/24</t>
  </si>
  <si>
    <t>А100/48</t>
  </si>
  <si>
    <t>А150/24</t>
  </si>
  <si>
    <t>А150/36</t>
  </si>
  <si>
    <t>Б200/24</t>
  </si>
  <si>
    <t>Б200/36</t>
  </si>
  <si>
    <t>Б200/48</t>
  </si>
  <si>
    <t>Б300/24</t>
  </si>
  <si>
    <t>Б300/36</t>
  </si>
  <si>
    <t>Б300/48</t>
  </si>
  <si>
    <t>В600/24</t>
  </si>
  <si>
    <t>В600/36</t>
  </si>
  <si>
    <t>В600/48</t>
  </si>
  <si>
    <t>В900/24</t>
  </si>
  <si>
    <t>В900/36</t>
  </si>
  <si>
    <t>В900/48</t>
  </si>
  <si>
    <t>Г2500/24</t>
  </si>
  <si>
    <t>Г2500/36</t>
  </si>
  <si>
    <t>Д5000/12</t>
  </si>
  <si>
    <t>Блок дистанционного управления</t>
  </si>
  <si>
    <t>БУЭП-2 (А, Б)</t>
  </si>
  <si>
    <t>БУЭП-3 (В, Г, Д)</t>
  </si>
  <si>
    <t>Редукторы</t>
  </si>
  <si>
    <t>В</t>
  </si>
  <si>
    <t>Г</t>
  </si>
  <si>
    <t>Многооборотные электроприводы</t>
  </si>
  <si>
    <t>От 300 000 рублей в месяц</t>
  </si>
  <si>
    <t>Многооборотные взрывозащищенные электроприводы</t>
  </si>
  <si>
    <t>ВА100/24</t>
  </si>
  <si>
    <t>ВА150/24</t>
  </si>
  <si>
    <t>ВБ200/24</t>
  </si>
  <si>
    <t>ВБ200/36</t>
  </si>
  <si>
    <t>ВБ300/24</t>
  </si>
  <si>
    <t>ВБ300/36</t>
  </si>
  <si>
    <t>ВВ600/24</t>
  </si>
  <si>
    <t>ВВ600/36</t>
  </si>
  <si>
    <t>ВВ900/24</t>
  </si>
  <si>
    <t>ВВ900/36</t>
  </si>
  <si>
    <t>ВГ2500/24</t>
  </si>
  <si>
    <t>ВГ2500/36</t>
  </si>
  <si>
    <t>ВД5000/12</t>
  </si>
  <si>
    <t>Четвертьоборотные электроприводы</t>
  </si>
  <si>
    <t>ГЗ-ОФ-9/6К</t>
  </si>
  <si>
    <t>ГЗ-ОФ-9/6К 24В</t>
  </si>
  <si>
    <t>ГЗ-ОФ-9/6КП</t>
  </si>
  <si>
    <t>ГЗ-ОФ-18/12К</t>
  </si>
  <si>
    <t>ГЗ-ОФ-18/12К 24В</t>
  </si>
  <si>
    <t>ГЗ-ОФ-18/12КП</t>
  </si>
  <si>
    <t>ГЗ-ОФ-25/5,5К</t>
  </si>
  <si>
    <t>ГЗ-ОФ-45/11К</t>
  </si>
  <si>
    <t>ГЗ-ОФ-80/21К</t>
  </si>
  <si>
    <t>ГЗ-ОФ-70/5,5М</t>
  </si>
  <si>
    <t>ГЗ-ОФ-110/11М</t>
  </si>
  <si>
    <t>ГЗ-ОФ-150/22М</t>
  </si>
  <si>
    <t>ГЗ-ОФ-120/5,5М</t>
  </si>
  <si>
    <t>ГЗ-ОФ-200/14М</t>
  </si>
  <si>
    <t>ГЗ-ОФ-300/28М</t>
  </si>
  <si>
    <t>ГЗ-ОФ-200/5,5М</t>
  </si>
  <si>
    <t>ГЗ-ОФ-400/14М</t>
  </si>
  <si>
    <t>ГЗ-ОФ-600/28М</t>
  </si>
  <si>
    <t>Одноооборотные электроприводы</t>
  </si>
  <si>
    <t>ГЗ-ОФ-100/7,5</t>
  </si>
  <si>
    <t>ГЗ-ОФ-100/15</t>
  </si>
  <si>
    <t>ГЗ-ОФ-100/30</t>
  </si>
  <si>
    <t>ГЗ-ОФ-200/15</t>
  </si>
  <si>
    <t>ГЗ-ОФ-200/30</t>
  </si>
  <si>
    <t>ГЗ-ОФ-320/15</t>
  </si>
  <si>
    <t>ГЗ-ОФ-320/30</t>
  </si>
  <si>
    <t>ГЗ-ОФ-630/7,5</t>
  </si>
  <si>
    <t>ГЗ-ОФ-630/15</t>
  </si>
  <si>
    <t>ГЗ-ОФ-1200/15</t>
  </si>
  <si>
    <t>ГЗ-ОФ-1200/30</t>
  </si>
  <si>
    <t>ГЗ-ОФ-1600/15</t>
  </si>
  <si>
    <t>ГЗ-ОФ-1600/30</t>
  </si>
  <si>
    <t>ГЗ-ОФ-2500/15</t>
  </si>
  <si>
    <t>ГЗ-ОФ-2500/30</t>
  </si>
  <si>
    <t>ГЗ-ОФ-5000/30</t>
  </si>
  <si>
    <t>ГЗ-ОФ-5000/15</t>
  </si>
  <si>
    <t>ГЗ-ОФ-10000/75</t>
  </si>
  <si>
    <t>ГЗ-ОФ-12000/75</t>
  </si>
  <si>
    <t>Одноооборотные взрывозащищенные электроприводы</t>
  </si>
  <si>
    <t>ГЗ-ОФВ-100/7,5</t>
  </si>
  <si>
    <t>ГЗ-ОФВ-200/15</t>
  </si>
  <si>
    <t>ГЗ-ОФВ-320/15</t>
  </si>
  <si>
    <t>ГЗ-ОФВ-630/7,5</t>
  </si>
  <si>
    <t>ГЗ-ОФВ-1200/15</t>
  </si>
  <si>
    <t>ГЗ-ОФВ-1600/15</t>
  </si>
  <si>
    <t>ГЗ-ОФВ-2500/15</t>
  </si>
  <si>
    <t>ГЗ-ОФВ-5000/15</t>
  </si>
  <si>
    <t>ГЗ-ОФВ-10000/75</t>
  </si>
  <si>
    <t>ГЗ-ОФВ-12000/75</t>
  </si>
  <si>
    <t xml:space="preserve">Затвор обратный поворотный горизонтальный                                  </t>
  </si>
  <si>
    <t xml:space="preserve">муфтовый с латунным уплотнением затвора </t>
  </si>
  <si>
    <t>STC. Арт.4005</t>
  </si>
  <si>
    <t xml:space="preserve">Вода, до + 100⁰С   Ру16кг/см²  </t>
  </si>
  <si>
    <t>Электроприводы РП</t>
  </si>
  <si>
    <t>РП А-01</t>
  </si>
  <si>
    <t>РП А-02</t>
  </si>
  <si>
    <r>
      <t xml:space="preserve">Задвижки чугунные 30ч915бр                                   </t>
    </r>
    <r>
      <rPr>
        <sz val="11"/>
        <rFont val="Arial Cyr"/>
        <charset val="204"/>
      </rPr>
      <t xml:space="preserve"> параллельные с невыдвижным                                   шпинделем    фланцевые                                                                 под электропривод                                                   (маховик,редуктор)                                                                             вода до 100ºС Ру 10 кгс/см²                          </t>
    </r>
  </si>
  <si>
    <r>
      <t xml:space="preserve">Задвижки чугунные 30ч930бр                                    </t>
    </r>
    <r>
      <rPr>
        <sz val="11"/>
        <rFont val="Arial Cyr"/>
        <charset val="204"/>
      </rPr>
      <t xml:space="preserve">параллельные с невыдвижным                                 шпинделем    фланцевые                                                                                                          под электропривод (редуктор)                                                                             вода до 100ºС                                                                                                    Ру 10 кгс/см²                          </t>
    </r>
  </si>
  <si>
    <r>
      <t xml:space="preserve">Задвижки чугунные 30ч925бр,бк                             </t>
    </r>
    <r>
      <rPr>
        <sz val="11"/>
        <rFont val="Arial Cyr"/>
        <charset val="204"/>
      </rPr>
      <t xml:space="preserve">       параллельные с невыдвижным                                          шпинделем    фланцевые                                                                 под электропривод (редуктор)                                                                             вода,пар  до 115ºС  Ру 2,5 кгс/см²                          </t>
    </r>
  </si>
  <si>
    <t xml:space="preserve">Задвижки чугунные 30ч906бр ,31ч906бр                                 параллельные с выдвижным шпинделем                                  фланцевые под эл/привод                                  вода, пар до 225ºС                                                                  нефть, масла до 90ºС                                                     Ру 10 кгс/см²                                            </t>
  </si>
  <si>
    <r>
      <rPr>
        <b/>
        <sz val="11"/>
        <rFont val="Arial Cyr"/>
        <charset val="204"/>
      </rPr>
      <t>Клапан (затвор) обратный поворотный межфланцевый 19ч21р,бр (Ду800,1000 - 19ч19р)</t>
    </r>
    <r>
      <rPr>
        <b/>
        <sz val="9"/>
        <rFont val="Arial Cyr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нефть,масло,вода,пар  до 120 ºС (резина) до 225 ºС (бронза)                                                                         Ру 10/16  кгс/см²                                                                      </t>
    </r>
  </si>
  <si>
    <t>e-mail: valves@valves.kz</t>
  </si>
  <si>
    <t>30420 (Ру 2,5 Мпа)</t>
  </si>
  <si>
    <t>21600(Ру 2,5 Мпа)</t>
  </si>
  <si>
    <t>31680(Ру 2,5 Мпа)</t>
  </si>
  <si>
    <t>27000(Ру 2,5 Мпа)</t>
  </si>
  <si>
    <t>74340(Ру 2,5 Мпа)</t>
  </si>
  <si>
    <t>31500(Ру 2,5 Мпа)</t>
  </si>
  <si>
    <t>116640(Ру 2,5 Мпа)</t>
  </si>
  <si>
    <t>66960(Ру 2,5 Мпа)</t>
  </si>
  <si>
    <t>159480(Ру 2,5 Мпа)</t>
  </si>
  <si>
    <t>79200(Ру 2,5 Мпа)</t>
  </si>
  <si>
    <t>342000(Ру 2,5 Мпа)</t>
  </si>
  <si>
    <t>151200(Ру 2,5 Мпа)</t>
  </si>
  <si>
    <t>45х4-32х4</t>
  </si>
  <si>
    <t>57х4-32х2</t>
  </si>
  <si>
    <t>57х4-45х3</t>
  </si>
  <si>
    <t>89х3,5-76х3,5</t>
  </si>
  <si>
    <t>159х4,5-133х4</t>
  </si>
  <si>
    <t>377х10-325х8</t>
  </si>
  <si>
    <t>426х10-377х10</t>
  </si>
  <si>
    <t>КШ.Ц.Ф.015.040.02</t>
  </si>
  <si>
    <t>КШ.Ц.Ф.020.040.02</t>
  </si>
  <si>
    <t>КШ.Ц.Ф.025.040.02</t>
  </si>
  <si>
    <t>КШ.Ц.Ф.032.040.02</t>
  </si>
  <si>
    <t>КШ.Ц.Ф.040.040.02</t>
  </si>
  <si>
    <t>КШ.Ц.Ф.050.040.02</t>
  </si>
  <si>
    <t>КШ.Ц.Ф.065.016.02</t>
  </si>
  <si>
    <t>КШ.Ц.Ф.065.025.02</t>
  </si>
  <si>
    <t>КШ.Ц.Ф.080/070.016.02</t>
  </si>
  <si>
    <t>КШ.Ц.Ф.080/070.025.02</t>
  </si>
  <si>
    <t>КШ.Ц.Ф.100/080.016.02</t>
  </si>
  <si>
    <t>КШ.Ц.Ф.100/080.025.02</t>
  </si>
  <si>
    <t>КШ.Ц.Ф.125/100.016.02</t>
  </si>
  <si>
    <t>КШ.Ц.Ф.125/100.025.02</t>
  </si>
  <si>
    <t>КШ.Ц.Ф.150/125.016.02</t>
  </si>
  <si>
    <t>КШ.Ц.Ф.150/125.025.02</t>
  </si>
  <si>
    <t>КШ.Ц.Ф.200/150.016.02</t>
  </si>
  <si>
    <t>КШ.Ц.Ф.200/150.025.02</t>
  </si>
  <si>
    <t>КШ.Ц.Ф.300/250.016.02</t>
  </si>
  <si>
    <t>КШ.Ц.Ф.500/400.016.02</t>
  </si>
  <si>
    <t>КШ.Ц.П.015.040.02</t>
  </si>
  <si>
    <t>КШ.Ц.П.020.040.02</t>
  </si>
  <si>
    <t>КШ.Ц.П.025.040.02</t>
  </si>
  <si>
    <t>КШ.Ц.П.032.040.02</t>
  </si>
  <si>
    <t>КШ.Ц.П.040.040.02</t>
  </si>
  <si>
    <t>КШ.Ц.П.050.040.02</t>
  </si>
  <si>
    <t>КШ.Ц.П.065.025.02</t>
  </si>
  <si>
    <t>КШ.Ц.П.080/070.025.02</t>
  </si>
  <si>
    <t>КШ.Ц.П.100/080.025.02</t>
  </si>
  <si>
    <t>КШ.Ц.П.125/100.025.02</t>
  </si>
  <si>
    <t>КШ.Ц.П.150/125.025.02</t>
  </si>
  <si>
    <t>КШ.Ц.П.200/150.025.02</t>
  </si>
  <si>
    <t>КШ.Ц.П.300/250.016.02</t>
  </si>
  <si>
    <t>КШ.Ц.П.500/400.016.02</t>
  </si>
  <si>
    <t>КШ.Ц.М.015.040.02</t>
  </si>
  <si>
    <t>КШ.Ц.М.020.040.02</t>
  </si>
  <si>
    <t>КШ.Ц.М.025.040.02</t>
  </si>
  <si>
    <t>КШ.Ц.М.032.040.02</t>
  </si>
  <si>
    <t>КШ.Ц.М.040.040.02</t>
  </si>
  <si>
    <t>КШ.Ц.М.050.040.02</t>
  </si>
  <si>
    <t>КШ.Ц.М.065.025.02</t>
  </si>
  <si>
    <t>КШ.Ц.М.080/070.025.02</t>
  </si>
  <si>
    <t>КШ.Ц.Ф.250/200.016.02</t>
  </si>
  <si>
    <t>КШ.Ц.Ф.250/200.025.02</t>
  </si>
  <si>
    <t>КШ.Ц.Ф.350/300.016.02</t>
  </si>
  <si>
    <t>КШ.Ц.Ф.400/305.016.02</t>
  </si>
  <si>
    <t>КШ.Ц.Ф.600/500.016.02</t>
  </si>
  <si>
    <t>КШ.Ц.Ф.600/500.025.02</t>
  </si>
  <si>
    <t>КШ.Ц.Ф.700/600.016.02</t>
  </si>
  <si>
    <t>КШ.Ц.Ф.700/600.025.02</t>
  </si>
  <si>
    <t>КШ.Ц.П.250/200.025.02</t>
  </si>
  <si>
    <t>КШ.Ц.П.350/300.016.02</t>
  </si>
  <si>
    <t>КШ.Ц.П.400/305.016.02</t>
  </si>
  <si>
    <t>КШ.Ц.П.600/500.025.02</t>
  </si>
  <si>
    <t>КШ.Ц.П.700/600.025.02</t>
  </si>
  <si>
    <t>КШ.Ц.М.100/080.025.02</t>
  </si>
  <si>
    <t>КШ.Ц.Ф.015.040.02 полн.</t>
  </si>
  <si>
    <t>КШ.Ц.Ф.020.040.02 полн.</t>
  </si>
  <si>
    <t>КШ.Ц.Ф.025.040.02 полн.</t>
  </si>
  <si>
    <t>КШ.Ц.Ф.032.040.02 полн.</t>
  </si>
  <si>
    <t>КШ.Ц.Ф.040.040.02 полн.</t>
  </si>
  <si>
    <t>КШ.Ц.Ф.050.040.02 полн.</t>
  </si>
  <si>
    <t>КШ.Ц.Ф.065.016.02 полн.</t>
  </si>
  <si>
    <t>КШ.Ц.Ф.065.025.02 полн.</t>
  </si>
  <si>
    <t>КШ.Ц.Ф.080.016.02 полн.</t>
  </si>
  <si>
    <t>КШ.Ц.Ф.080.025.02 полн.</t>
  </si>
  <si>
    <t>КШ.Ц.Ф.100.016.02 полн.</t>
  </si>
  <si>
    <t>КШ.Ц.Ф.100.025.02 полн.</t>
  </si>
  <si>
    <t>КШ.Ц.Ф.125.016.02 полн.</t>
  </si>
  <si>
    <t>КШ.Ц.Ф.125.025.02 полн.</t>
  </si>
  <si>
    <t>КШ.Ц.Ф.150.016.02 полн.</t>
  </si>
  <si>
    <t>КШ.Ц.Ф.150.025.02 полн.</t>
  </si>
  <si>
    <t>КШ.Ц.Ф.200.016.02 полн.</t>
  </si>
  <si>
    <t>КШ.Ц.Ф.200.025.02 полн.</t>
  </si>
  <si>
    <t>КШ.Ц.Ф.250.016.02 полн.</t>
  </si>
  <si>
    <t>КШ.Ц.Ф.300.016.02 полн.</t>
  </si>
  <si>
    <t>КШ.Ц.Ф.400.016.02 полн.</t>
  </si>
  <si>
    <t>КШ.Ц.Ф.500.016.02 полн.</t>
  </si>
  <si>
    <t>КШ.Ц.Ф.500.025.02 полн.</t>
  </si>
  <si>
    <t>КШ.Ц.Ф.600.016.02 полн.</t>
  </si>
  <si>
    <t>КШ.Ц.Ф.600.025.02 полн.</t>
  </si>
  <si>
    <t>КШ.Ц.П.015.040.02 полн.</t>
  </si>
  <si>
    <t>КШ.Ц.П.020.040.02 полн.</t>
  </si>
  <si>
    <t>КШ.Ц.П.025.040.02 полн.</t>
  </si>
  <si>
    <t>КШ.Ц.П.032.040.02 полн.</t>
  </si>
  <si>
    <t>КШ.Ц.П.040.040.02 полн.</t>
  </si>
  <si>
    <t>КШ.Ц.П.050.040.02 полн.</t>
  </si>
  <si>
    <t>КШ.Ц.П.065.025.02 полн.</t>
  </si>
  <si>
    <t>КШ.Ц.П.080.025.02 полн.</t>
  </si>
  <si>
    <t>КШ.Ц.П.100.025.02 полн.</t>
  </si>
  <si>
    <t>КШ.Ц.П.125.025.02 полн.</t>
  </si>
  <si>
    <t>КШ.Ц.П.150.025.02 полн.</t>
  </si>
  <si>
    <t>КШ.Ц.П.200.025.02 полн.</t>
  </si>
  <si>
    <t>КШ.Ц.П.250.016.02 полн.</t>
  </si>
  <si>
    <t>КШ.Ц.П.300.016.02 полн.</t>
  </si>
  <si>
    <t>КШ.Ц.П.400.016.02 полн.</t>
  </si>
  <si>
    <t>КШ.Ц.П.500.025.02 полн.</t>
  </si>
  <si>
    <t>КШ.Ц.П.600.025.02 полн.</t>
  </si>
  <si>
    <t>FAF 6000</t>
  </si>
  <si>
    <t>Задвижка с обрезиненным клином  \  GATE VALVE GG-25 -FAF 6000-</t>
  </si>
  <si>
    <t>FAF 6500</t>
  </si>
  <si>
    <t>Задвижка ножевая (шиберная)</t>
  </si>
  <si>
    <t>FAF 6500 Задвижка ножевая (шиберная). МАТЕРИАЛЫ: корпус - чугун GGG40; нож (шибер) - нержавеющая сталь SAE 304; седло - EPDM. ПОКРЫТИЕ: от DN50 до DN300 эпоксидное  порошковое; от DN350 до DN600 эпоксидное  жидкое  (синий цвет). Номинальное давление PN1,6. ПРИМЕЧАНИЕ: для  DN50 - DN150 задвижки  поставляются   для  фланцевого присоединения PN1,6;  для  DN150 - DN600 задвижки  поставляются   для  фланцевого присоединения PN1,0. ПРИСОЕДИНЕНИЕ К ТРУБОПРОВОДУ: фланцевое в  с оответствии  с  DIN 3202 F4 и ISO 7005-2 (ЕN 1092-2).  ПРИМЕНЕНИЕ: пульпа, вода, сточные воды, вязкие, кристаллические среды, прошкообразные среды (цемент и другие), винная и пивоваренная и другие среды пищевой промышленности. РАБОЧАЯ ТЕМПЕРАТУРА: макс +130°С.</t>
  </si>
  <si>
    <r>
      <t>Задвижки чугунные 30ч6бр                                      клиновые, параллельные с выдвижным                шпинделем фланцевые                                                                                вода, пар до 225ºС                                                                                                                                                  Ру 16 кгс/см²,                                                                                    *Ду250 и Ду300 на Ру10 кгс/см</t>
    </r>
    <r>
      <rPr>
        <b/>
        <sz val="11"/>
        <rFont val="Calibri"/>
        <family val="2"/>
        <charset val="204"/>
      </rPr>
      <t>²</t>
    </r>
  </si>
  <si>
    <r>
      <t xml:space="preserve">Кран пробковый 11ч6бк                                     </t>
    </r>
    <r>
      <rPr>
        <b/>
        <sz val="9"/>
        <rFont val="Arial Cyr"/>
        <family val="2"/>
        <charset val="204"/>
      </rPr>
      <t xml:space="preserve"> </t>
    </r>
    <r>
      <rPr>
        <sz val="9"/>
        <rFont val="Arial Cyr"/>
        <family val="2"/>
        <charset val="204"/>
      </rPr>
      <t xml:space="preserve">муфтовый проходной сальниковый                                                                            вода ,нефтепродукты                                                                                  до 100 ºС   Ру 10  кгс/см²      </t>
    </r>
    <r>
      <rPr>
        <b/>
        <sz val="9"/>
        <rFont val="Arial Cyr"/>
        <family val="2"/>
        <charset val="204"/>
      </rPr>
      <t xml:space="preserve">                                                             </t>
    </r>
    <r>
      <rPr>
        <sz val="9"/>
        <rFont val="Arial Cyr"/>
        <family val="2"/>
        <charset val="204"/>
      </rPr>
      <t xml:space="preserve">                                                                                                  </t>
    </r>
    <r>
      <rPr>
        <b/>
        <sz val="9"/>
        <rFont val="Arial Cyr"/>
        <family val="2"/>
        <charset val="204"/>
      </rPr>
      <t xml:space="preserve">                   </t>
    </r>
  </si>
  <si>
    <r>
      <rPr>
        <b/>
        <sz val="11"/>
        <rFont val="Arial Cyr"/>
        <charset val="204"/>
      </rPr>
      <t xml:space="preserve">Фильтр сетчатый Y-образный бронзовый </t>
    </r>
    <r>
      <rPr>
        <sz val="9"/>
        <rFont val="Arial Cyr"/>
        <charset val="204"/>
      </rPr>
      <t xml:space="preserve">                                                       для воды, в том числе                                                                                    хозяйственно-питьевого назначения,                                          воздух, вода до 80⁰С, Ру16 кгс/см²                                                 Материал - латунь ЛЦ40Сд </t>
    </r>
  </si>
  <si>
    <t>0,275</t>
  </si>
  <si>
    <t>0,38</t>
  </si>
  <si>
    <t>0,6</t>
  </si>
  <si>
    <t>1,05</t>
  </si>
  <si>
    <r>
      <t xml:space="preserve">Затвор поворотный дисковый  32ч34р                     </t>
    </r>
    <r>
      <rPr>
        <sz val="11"/>
        <rFont val="Arial Cyr"/>
        <family val="2"/>
        <charset val="204"/>
      </rPr>
      <t xml:space="preserve">вода,пар,нефтепродукты  </t>
    </r>
    <r>
      <rPr>
        <sz val="9"/>
        <rFont val="Arial Cyr"/>
        <family val="2"/>
        <charset val="204"/>
      </rPr>
      <t xml:space="preserve">        </t>
    </r>
    <r>
      <rPr>
        <b/>
        <sz val="9"/>
        <rFont val="Arial Cyr"/>
        <family val="2"/>
        <charset val="204"/>
      </rPr>
      <t xml:space="preserve">                                                                </t>
    </r>
    <r>
      <rPr>
        <sz val="9"/>
        <rFont val="Arial Cyr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Ру 16  кгс/см</t>
    </r>
    <r>
      <rPr>
        <b/>
        <sz val="9"/>
        <rFont val="Arial Cyr"/>
        <family val="2"/>
        <charset val="204"/>
      </rPr>
      <t xml:space="preserve">²   </t>
    </r>
  </si>
  <si>
    <t xml:space="preserve">Затвор поворотный дисковый  32ч534р                     вода,пар,нефтепродукты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16  кгс/см²   </t>
  </si>
  <si>
    <r>
      <t xml:space="preserve">Клапан запорный 15кч888р      </t>
    </r>
    <r>
      <rPr>
        <b/>
        <sz val="9"/>
        <rFont val="Arial Cyr"/>
        <family val="2"/>
        <charset val="204"/>
      </rPr>
      <t xml:space="preserve">                                                                   </t>
    </r>
    <r>
      <rPr>
        <sz val="9"/>
        <rFont val="Arial Cyr"/>
        <family val="2"/>
        <charset val="204"/>
      </rPr>
      <t>мембранный фланцевый</t>
    </r>
    <r>
      <rPr>
        <b/>
        <sz val="9"/>
        <rFont val="Arial Cyr"/>
        <family val="2"/>
        <charset val="204"/>
      </rPr>
      <t xml:space="preserve"> (СВМ)                                                               </t>
    </r>
    <r>
      <rPr>
        <sz val="9"/>
        <rFont val="Arial Cyr"/>
        <family val="2"/>
        <charset val="204"/>
      </rPr>
      <t>с электромагнитной защелкой</t>
    </r>
    <r>
      <rPr>
        <b/>
        <sz val="9"/>
        <rFont val="Arial Cyr"/>
        <family val="2"/>
        <charset val="204"/>
      </rPr>
      <t xml:space="preserve">                                                                           </t>
    </r>
    <r>
      <rPr>
        <sz val="9"/>
        <rFont val="Arial Cyr"/>
        <family val="2"/>
        <charset val="204"/>
      </rPr>
      <t xml:space="preserve">вода пресная  до 45 ºС                                                                                      воздух от  0 ºС  до 45 ºС, рассол от  -40 ºС  до  +45 ºС                                                                                                                                                                                             Ру 16  кгс/см²       </t>
    </r>
    <r>
      <rPr>
        <b/>
        <sz val="9"/>
        <rFont val="Arial Cyr"/>
        <family val="2"/>
        <charset val="204"/>
      </rPr>
      <t xml:space="preserve">                   </t>
    </r>
  </si>
  <si>
    <r>
      <t xml:space="preserve">Клапан запорный 15кч848п ,п1      </t>
    </r>
    <r>
      <rPr>
        <b/>
        <sz val="9"/>
        <rFont val="Arial Cyr"/>
        <family val="2"/>
        <charset val="204"/>
      </rPr>
      <t xml:space="preserve">                                                                   </t>
    </r>
    <r>
      <rPr>
        <sz val="9"/>
        <rFont val="Arial Cyr"/>
        <family val="2"/>
        <charset val="204"/>
      </rPr>
      <t>мембранный фланцевый</t>
    </r>
    <r>
      <rPr>
        <b/>
        <sz val="9"/>
        <rFont val="Arial Cyr"/>
        <family val="2"/>
        <charset val="204"/>
      </rPr>
      <t xml:space="preserve">                                                                           </t>
    </r>
    <r>
      <rPr>
        <sz val="9"/>
        <rFont val="Arial Cyr"/>
        <family val="2"/>
        <charset val="204"/>
      </rPr>
      <t>с электромагнитным приводом</t>
    </r>
    <r>
      <rPr>
        <b/>
        <sz val="9"/>
        <rFont val="Arial Cyr"/>
        <family val="2"/>
        <charset val="204"/>
      </rPr>
      <t xml:space="preserve">                                                                           хладон,аммиак</t>
    </r>
    <r>
      <rPr>
        <sz val="9"/>
        <rFont val="Arial Cyr"/>
        <family val="2"/>
        <charset val="204"/>
      </rPr>
      <t xml:space="preserve">  от -40ºС  до +70 ºС                                                                                      воздух,этилнгликоль растворы                                                        NaCl,CaCl от  -40 ºС  до 45 ºС , вода от  +1 ºС  до  +45 ºС                                                                                                                                                                                             Ру 16  кгс/см²       </t>
    </r>
    <r>
      <rPr>
        <b/>
        <sz val="9"/>
        <rFont val="Arial Cyr"/>
        <family val="2"/>
        <charset val="204"/>
      </rPr>
      <t xml:space="preserve">                   </t>
    </r>
  </si>
  <si>
    <t>ЭНЕРГЕТИЧЕСКАЯ АРМАТУРА</t>
  </si>
  <si>
    <t xml:space="preserve">ЭНЕРГЕТИЧЕСКАЯ АРМАТУРА </t>
  </si>
  <si>
    <t xml:space="preserve">250 </t>
  </si>
  <si>
    <r>
      <t xml:space="preserve">Кран шаровой Aquasfera 1001 (аналог Valtec)                                   </t>
    </r>
    <r>
      <rPr>
        <b/>
        <sz val="9"/>
        <rFont val="Arial Cyr"/>
        <family val="2"/>
        <charset val="204"/>
      </rPr>
      <t xml:space="preserve"> </t>
    </r>
    <r>
      <rPr>
        <sz val="9"/>
        <rFont val="Arial Cyr"/>
        <family val="2"/>
        <charset val="204"/>
      </rPr>
      <t>муфтовый полнопроходной                                                                             вода, пар  до 120</t>
    </r>
    <r>
      <rPr>
        <sz val="9"/>
        <rFont val="Calibri"/>
        <family val="2"/>
        <charset val="204"/>
      </rPr>
      <t>⁰</t>
    </r>
    <r>
      <rPr>
        <sz val="9"/>
        <rFont val="Arial Cyr"/>
        <family val="2"/>
        <charset val="204"/>
      </rPr>
      <t>С                                                                                материал корпуса - хромированная латунь                                                                    Давление с Ду15 по Ду25 - 30 кгс/см</t>
    </r>
    <r>
      <rPr>
        <sz val="9"/>
        <rFont val="Calibri"/>
        <family val="2"/>
        <charset val="204"/>
      </rPr>
      <t>²</t>
    </r>
    <r>
      <rPr>
        <sz val="9"/>
        <rFont val="Arial Cyr"/>
        <family val="2"/>
        <charset val="204"/>
      </rPr>
      <t xml:space="preserve">                                                                                                  Давление с Ду32 по Ду40 - 25 кгс/см²                                                                                                Давление Ду50 - 20 кгс/см²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9"/>
        <rFont val="Arial Cyr"/>
        <family val="2"/>
        <charset val="204"/>
      </rPr>
      <t xml:space="preserve">                                                             </t>
    </r>
    <r>
      <rPr>
        <sz val="9"/>
        <rFont val="Arial Cyr"/>
        <family val="2"/>
        <charset val="204"/>
      </rPr>
      <t xml:space="preserve">                                                                                                  </t>
    </r>
    <r>
      <rPr>
        <b/>
        <sz val="9"/>
        <rFont val="Arial Cyr"/>
        <family val="2"/>
        <charset val="204"/>
      </rPr>
      <t xml:space="preserve">                   </t>
    </r>
  </si>
  <si>
    <r>
      <t xml:space="preserve">Кран шаровой Aquasfera 1003 (аналог Valtec)                                    </t>
    </r>
    <r>
      <rPr>
        <b/>
        <sz val="9"/>
        <rFont val="Arial Cyr"/>
        <family val="2"/>
        <charset val="204"/>
      </rPr>
      <t xml:space="preserve"> </t>
    </r>
    <r>
      <rPr>
        <sz val="9"/>
        <rFont val="Arial Cyr"/>
        <family val="2"/>
        <charset val="204"/>
      </rPr>
      <t>муфта - резьба полнопроходной                                                                             вода, пар  до 120</t>
    </r>
    <r>
      <rPr>
        <sz val="9"/>
        <rFont val="Calibri"/>
        <family val="2"/>
        <charset val="204"/>
      </rPr>
      <t>⁰</t>
    </r>
    <r>
      <rPr>
        <sz val="9"/>
        <rFont val="Arial Cyr"/>
        <family val="2"/>
        <charset val="204"/>
      </rPr>
      <t>С                                                                                материал корпуса - хромированная латунь                                                                    Давление  - 25 кгс/см</t>
    </r>
    <r>
      <rPr>
        <sz val="9"/>
        <rFont val="Calibri"/>
        <family val="2"/>
        <charset val="204"/>
      </rPr>
      <t>²</t>
    </r>
    <r>
      <rPr>
        <sz val="9"/>
        <rFont val="Arial Cyr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9"/>
        <rFont val="Arial Cyr"/>
        <family val="2"/>
        <charset val="204"/>
      </rPr>
      <t xml:space="preserve">                                                             </t>
    </r>
    <r>
      <rPr>
        <sz val="9"/>
        <rFont val="Arial Cyr"/>
        <family val="2"/>
        <charset val="204"/>
      </rPr>
      <t xml:space="preserve">                                                                                                  </t>
    </r>
    <r>
      <rPr>
        <b/>
        <sz val="9"/>
        <rFont val="Arial Cyr"/>
        <family val="2"/>
        <charset val="204"/>
      </rPr>
      <t xml:space="preserve">                   </t>
    </r>
  </si>
  <si>
    <t>Кран шаровой Aquasfera 1003 полнопроходной муфта-резьба с плоской ручкой-“рычаг”</t>
  </si>
  <si>
    <t>Кран шаровой Aquasfera 1001 полнопроходной муфтовый с плоской ручкой-“рычаг”</t>
  </si>
  <si>
    <r>
      <rPr>
        <b/>
        <sz val="11"/>
        <rFont val="Arial"/>
        <family val="2"/>
        <charset val="204"/>
      </rPr>
      <t>Задвижки чугунные с обрезиненным 
клином 30ч39р
Давление PN: 1,0 и 1,6 МПа (10 и 16 кгс/см2)
Рабочая среда:
Вода, пар до  +130 °С</t>
    </r>
    <r>
      <rPr>
        <b/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
</t>
    </r>
  </si>
  <si>
    <r>
      <t xml:space="preserve">Затвор поворотный дисковый  32ч34р                     </t>
    </r>
    <r>
      <rPr>
        <sz val="9"/>
        <rFont val="Arial Cyr"/>
        <charset val="204"/>
      </rPr>
      <t xml:space="preserve">вода,пар,нефтепродукты                                                                                                                                                                                                                                                                                                                                                  Ру 16  кгс/см²  </t>
    </r>
    <r>
      <rPr>
        <b/>
        <sz val="9"/>
        <rFont val="Arial Cyr"/>
        <family val="2"/>
        <charset val="204"/>
      </rPr>
      <t xml:space="preserve">                                                                                                        </t>
    </r>
    <r>
      <rPr>
        <b/>
        <sz val="9"/>
        <color indexed="60"/>
        <rFont val="Arial Cyr"/>
        <charset val="204"/>
      </rPr>
      <t>Диск из нержавеющей стали  CF8М</t>
    </r>
  </si>
  <si>
    <t>01.04.2020</t>
  </si>
  <si>
    <t>15.10.2020</t>
  </si>
  <si>
    <t>Сталь 20-35</t>
  </si>
  <si>
    <t>01.04.20</t>
  </si>
  <si>
    <t>Цена без НДС, тенге</t>
  </si>
  <si>
    <t>цена без НДС, тг</t>
  </si>
  <si>
    <t>Цены указаны без НДС.</t>
  </si>
  <si>
    <t>Все цены указаны без НДС.</t>
  </si>
  <si>
    <t>Цены в тенге без НДС</t>
  </si>
  <si>
    <t>Цена без НДС</t>
  </si>
  <si>
    <t>ЦЕНА без НДС (тенге)</t>
  </si>
  <si>
    <t>Договорная оптовая цена в тенге без НДС</t>
  </si>
  <si>
    <t>Комплект ответных фланцев, шпилек, гаек, прокладок в тенге без НДС</t>
  </si>
  <si>
    <t>Цена в тенге(без НДС):</t>
  </si>
  <si>
    <t xml:space="preserve"> B1 - ISO 5210 Цена в тенге(без НДС):</t>
  </si>
  <si>
    <t xml:space="preserve"> A - ISO 5210 Цена в тенге(без НДС):</t>
  </si>
  <si>
    <t>Цена в тенге без НДС 3-х фазные</t>
  </si>
  <si>
    <t>Цена в тенге без НДС 1- фазные</t>
  </si>
  <si>
    <t>Цена в тенге без НДС постянный ток 24В</t>
  </si>
  <si>
    <t>162 000 тенге без НДС</t>
  </si>
  <si>
    <t xml:space="preserve"> Output  B1 - ISO 5210 (цена без НДС)</t>
  </si>
  <si>
    <t xml:space="preserve"> output A - ISO 5210 (цена без НДС)</t>
  </si>
  <si>
    <t>Price Handwheel (цена без НДС)</t>
  </si>
  <si>
    <t>Цена без НДС,тенге</t>
  </si>
  <si>
    <t>тенге(без НДС)</t>
  </si>
  <si>
    <t xml:space="preserve">    Цена без НДС тенге/шт.</t>
  </si>
  <si>
    <t>Цена без НДС за шт.(L=4м)</t>
  </si>
  <si>
    <t>Цена без НДС ,тенге</t>
  </si>
  <si>
    <t>Цена за одну секцию, тенге   с учетом комплектующих, без НДС</t>
  </si>
  <si>
    <t>Цена в тенге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</si>
</sst>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3" formatCode="#,##0&quot;р.&quot;;[Red]\-#,##0&quot;р.&quot;"/>
    <numFmt numFmtId="188" formatCode="0.0"/>
    <numFmt numFmtId="189" formatCode="_(* #,##0_);_(* \(#,##0\);_(* \-_);_(@_)"/>
    <numFmt numFmtId="190" formatCode="0.0\.E+00"/>
    <numFmt numFmtId="191" formatCode="#,##0.0"/>
    <numFmt numFmtId="193" formatCode="_-* #,##0.00_т_н_г_._-;\-* #,##0.00_т_н_г_._-;_-* \-??_т_н_г_._-;_-@_-"/>
    <numFmt numFmtId="201" formatCode="#,##0;[Red]#,##0"/>
    <numFmt numFmtId="202" formatCode="#,##0.00;[Red]#,##0.00"/>
  </numFmts>
  <fonts count="154"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0"/>
      <name val="Times New Roman"/>
      <family val="1"/>
      <charset val="204"/>
    </font>
    <font>
      <b/>
      <i/>
      <sz val="36"/>
      <color indexed="23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Arial Cyr"/>
      <family val="2"/>
      <charset val="204"/>
    </font>
    <font>
      <sz val="10"/>
      <color indexed="9"/>
      <name val="Times New Roman"/>
      <family val="1"/>
      <charset val="204"/>
    </font>
    <font>
      <b/>
      <u/>
      <sz val="12"/>
      <color indexed="18"/>
      <name val="Arial Cyr"/>
      <family val="2"/>
      <charset val="204"/>
    </font>
    <font>
      <u/>
      <sz val="10"/>
      <color indexed="12"/>
      <name val="Arial Cyr"/>
      <family val="2"/>
      <charset val="204"/>
    </font>
    <font>
      <b/>
      <sz val="12"/>
      <color indexed="18"/>
      <name val="Arial Cyr"/>
      <family val="2"/>
      <charset val="204"/>
    </font>
    <font>
      <sz val="9"/>
      <name val="Arial Cyr"/>
      <family val="2"/>
      <charset val="204"/>
    </font>
    <font>
      <b/>
      <sz val="9"/>
      <name val="Arial Cyr"/>
      <family val="2"/>
      <charset val="204"/>
    </font>
    <font>
      <b/>
      <sz val="9"/>
      <color indexed="9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Arial Cyr"/>
      <family val="2"/>
      <charset val="204"/>
    </font>
    <font>
      <sz val="9"/>
      <color indexed="9"/>
      <name val="Arial Cyr"/>
      <family val="2"/>
      <charset val="204"/>
    </font>
    <font>
      <b/>
      <sz val="11"/>
      <color indexed="10"/>
      <name val="Arial Cyr"/>
      <family val="2"/>
      <charset val="204"/>
    </font>
    <font>
      <sz val="8"/>
      <name val="Arial Cyr"/>
      <family val="2"/>
      <charset val="204"/>
    </font>
    <font>
      <b/>
      <u/>
      <sz val="11"/>
      <color indexed="12"/>
      <name val="Arial Cyr"/>
      <family val="2"/>
      <charset val="204"/>
    </font>
    <font>
      <b/>
      <sz val="11"/>
      <name val="Calibri"/>
      <family val="2"/>
      <charset val="204"/>
    </font>
    <font>
      <b/>
      <sz val="14"/>
      <name val="Arial Cyr"/>
      <family val="2"/>
      <charset val="204"/>
    </font>
    <font>
      <b/>
      <sz val="12"/>
      <name val="Arial Cyr"/>
      <family val="2"/>
      <charset val="204"/>
    </font>
    <font>
      <sz val="10"/>
      <color indexed="9"/>
      <name val="Inherit"/>
    </font>
    <font>
      <b/>
      <sz val="8"/>
      <name val="Arial Cyr"/>
      <family val="2"/>
      <charset val="204"/>
    </font>
    <font>
      <b/>
      <sz val="11"/>
      <color indexed="40"/>
      <name val="Arial Black"/>
      <family val="2"/>
      <charset val="204"/>
    </font>
    <font>
      <b/>
      <sz val="12"/>
      <color indexed="40"/>
      <name val="Arial Black"/>
      <family val="2"/>
      <charset val="204"/>
    </font>
    <font>
      <b/>
      <sz val="11"/>
      <color indexed="18"/>
      <name val="Arial Cyr"/>
      <family val="2"/>
      <charset val="204"/>
    </font>
    <font>
      <b/>
      <sz val="9"/>
      <color indexed="18"/>
      <name val="Arial Cyr"/>
      <family val="2"/>
      <charset val="204"/>
    </font>
    <font>
      <b/>
      <sz val="10"/>
      <color indexed="18"/>
      <name val="Verdana"/>
      <family val="2"/>
      <charset val="204"/>
    </font>
    <font>
      <b/>
      <sz val="10"/>
      <color indexed="18"/>
      <name val="Arial Cyr"/>
      <family val="2"/>
      <charset val="204"/>
    </font>
    <font>
      <b/>
      <sz val="11"/>
      <color indexed="18"/>
      <name val="Arial"/>
      <family val="2"/>
      <charset val="204"/>
    </font>
    <font>
      <b/>
      <sz val="11"/>
      <color indexed="8"/>
      <name val="Arial Cyr"/>
      <family val="2"/>
      <charset val="204"/>
    </font>
    <font>
      <b/>
      <sz val="9"/>
      <color indexed="18"/>
      <name val="Arial Cyr"/>
      <family val="2"/>
      <charset val="1"/>
    </font>
    <font>
      <sz val="11"/>
      <color indexed="18"/>
      <name val="Arial"/>
      <family val="2"/>
      <charset val="204"/>
    </font>
    <font>
      <b/>
      <sz val="11"/>
      <color indexed="18"/>
      <name val="Arial Cyr"/>
      <family val="2"/>
    </font>
    <font>
      <b/>
      <sz val="12"/>
      <color indexed="18"/>
      <name val="Arial"/>
      <family val="2"/>
    </font>
    <font>
      <b/>
      <sz val="12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vertAlign val="superscript"/>
      <sz val="8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b/>
      <sz val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b/>
      <sz val="16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name val="Calibri"/>
      <family val="2"/>
      <charset val="204"/>
    </font>
    <font>
      <vertAlign val="superscript"/>
      <sz val="12"/>
      <name val="Arial"/>
      <family val="2"/>
    </font>
    <font>
      <vertAlign val="superscript"/>
      <sz val="12"/>
      <name val="Arial"/>
      <family val="2"/>
      <charset val="204"/>
    </font>
    <font>
      <b/>
      <sz val="14"/>
      <name val="Arial"/>
      <family val="2"/>
    </font>
    <font>
      <b/>
      <sz val="10"/>
      <color indexed="8"/>
      <name val="Calibri"/>
      <family val="2"/>
      <charset val="204"/>
    </font>
    <font>
      <b/>
      <sz val="12"/>
      <color indexed="9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2"/>
      <color indexed="62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8"/>
      <name val="Arial CYR"/>
      <family val="2"/>
    </font>
    <font>
      <sz val="8"/>
      <name val="Arial CYR"/>
      <family val="2"/>
    </font>
    <font>
      <sz val="9"/>
      <name val="Arial CYR"/>
      <family val="2"/>
    </font>
    <font>
      <b/>
      <sz val="12"/>
      <name val="Arial CYR"/>
      <family val="2"/>
    </font>
    <font>
      <sz val="11"/>
      <name val="Arial"/>
      <family val="2"/>
      <charset val="204"/>
    </font>
    <font>
      <sz val="18"/>
      <name val="Arial"/>
      <family val="2"/>
      <charset val="204"/>
    </font>
    <font>
      <b/>
      <u/>
      <sz val="11"/>
      <name val="Arial"/>
      <family val="2"/>
      <charset val="204"/>
    </font>
    <font>
      <sz val="12"/>
      <name val="Arial Cyr"/>
      <family val="2"/>
      <charset val="204"/>
    </font>
    <font>
      <b/>
      <i/>
      <u/>
      <sz val="10"/>
      <name val="Arial Cyr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b/>
      <i/>
      <sz val="16"/>
      <name val="Arial Cyr"/>
      <family val="2"/>
      <charset val="204"/>
    </font>
    <font>
      <sz val="10"/>
      <name val="Arial Cyr"/>
      <family val="2"/>
      <charset val="204"/>
    </font>
    <font>
      <b/>
      <sz val="12"/>
      <name val="Arial Cyr"/>
      <charset val="204"/>
    </font>
    <font>
      <b/>
      <sz val="10"/>
      <name val="Arial Cyr"/>
      <charset val="204"/>
    </font>
    <font>
      <b/>
      <sz val="11"/>
      <name val="Arial Cyr"/>
      <charset val="204"/>
    </font>
    <font>
      <sz val="10"/>
      <name val="Arial Cyr"/>
      <charset val="204"/>
    </font>
    <font>
      <sz val="14"/>
      <name val="Arial Cyr"/>
      <family val="2"/>
      <charset val="204"/>
    </font>
    <font>
      <b/>
      <sz val="9"/>
      <name val="Arial Cyr"/>
      <charset val="204"/>
    </font>
    <font>
      <sz val="10"/>
      <color indexed="23"/>
      <name val="Verdana"/>
      <family val="2"/>
      <charset val="204"/>
    </font>
    <font>
      <b/>
      <sz val="10"/>
      <color indexed="23"/>
      <name val="Verdana"/>
      <family val="2"/>
      <charset val="204"/>
    </font>
    <font>
      <b/>
      <vertAlign val="superscript"/>
      <sz val="10"/>
      <color indexed="23"/>
      <name val="Verdana"/>
      <family val="2"/>
      <charset val="204"/>
    </font>
    <font>
      <sz val="7"/>
      <color indexed="23"/>
      <name val="Times New Roman"/>
      <family val="1"/>
      <charset val="204"/>
    </font>
    <font>
      <vertAlign val="superscript"/>
      <sz val="10"/>
      <color indexed="23"/>
      <name val="Verdana"/>
      <family val="2"/>
      <charset val="204"/>
    </font>
    <font>
      <b/>
      <sz val="12"/>
      <color indexed="21"/>
      <name val="Verdana"/>
      <family val="2"/>
      <charset val="204"/>
    </font>
    <font>
      <b/>
      <vertAlign val="superscript"/>
      <sz val="12"/>
      <color indexed="21"/>
      <name val="Verdana"/>
      <family val="2"/>
      <charset val="204"/>
    </font>
    <font>
      <b/>
      <sz val="36"/>
      <name val="Arial Cyr"/>
      <charset val="204"/>
    </font>
    <font>
      <b/>
      <sz val="16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u/>
      <sz val="18"/>
      <color indexed="12"/>
      <name val="Arial Cyr"/>
      <charset val="204"/>
    </font>
    <font>
      <b/>
      <i/>
      <sz val="16"/>
      <name val="Arial Cyr"/>
      <charset val="204"/>
    </font>
    <font>
      <sz val="10"/>
      <color indexed="8"/>
      <name val="Calibri"/>
      <family val="2"/>
      <charset val="204"/>
    </font>
    <font>
      <sz val="9"/>
      <name val="Calibri"/>
      <family val="2"/>
      <charset val="204"/>
    </font>
    <font>
      <sz val="9"/>
      <name val="Arial Cyr"/>
      <charset val="204"/>
    </font>
    <font>
      <sz val="11"/>
      <name val="Arial Cyr"/>
      <charset val="204"/>
    </font>
    <font>
      <sz val="11"/>
      <name val="Calibri"/>
      <family val="2"/>
      <charset val="204"/>
    </font>
    <font>
      <b/>
      <sz val="9"/>
      <name val="Calibri"/>
      <family val="2"/>
      <charset val="204"/>
    </font>
    <font>
      <b/>
      <sz val="10"/>
      <color indexed="56"/>
      <name val="Arial Cyr"/>
      <charset val="204"/>
    </font>
    <font>
      <b/>
      <sz val="10"/>
      <color indexed="56"/>
      <name val="Calibri"/>
      <family val="2"/>
      <charset val="204"/>
    </font>
    <font>
      <b/>
      <sz val="11"/>
      <color indexed="18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color indexed="6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color rgb="FF696969"/>
      <name val="Verdana"/>
      <family val="2"/>
      <charset val="204"/>
    </font>
    <font>
      <b/>
      <sz val="10"/>
      <color rgb="FF696969"/>
      <name val="Verdana"/>
      <family val="2"/>
      <charset val="204"/>
    </font>
    <font>
      <sz val="10"/>
      <color rgb="FF696969"/>
      <name val="Symbol"/>
      <family val="1"/>
      <charset val="2"/>
    </font>
    <font>
      <sz val="9"/>
      <color rgb="FF000000"/>
      <name val="Arial"/>
      <family val="2"/>
      <charset val="204"/>
    </font>
    <font>
      <b/>
      <sz val="20"/>
      <color rgb="FFFF0000"/>
      <name val="Arial Cyr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4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b/>
      <sz val="12"/>
      <color rgb="FF006699"/>
      <name val="Verdana"/>
      <family val="2"/>
      <charset val="204"/>
    </font>
    <font>
      <b/>
      <sz val="10"/>
      <color rgb="FF006699"/>
      <name val="Verdana"/>
      <family val="2"/>
      <charset val="204"/>
    </font>
    <font>
      <b/>
      <sz val="11"/>
      <color rgb="FF002060"/>
      <name val="Arial Cyr"/>
      <charset val="204"/>
    </font>
    <font>
      <b/>
      <sz val="10"/>
      <color rgb="FF002060"/>
      <name val="Arial Cyr"/>
      <charset val="204"/>
    </font>
    <font>
      <b/>
      <sz val="10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0"/>
        <bgColor indexed="49"/>
      </patternFill>
    </fill>
    <fill>
      <patternFill patternType="solid">
        <fgColor indexed="13"/>
        <bgColor indexed="34"/>
      </patternFill>
    </fill>
    <fill>
      <patternFill patternType="solid">
        <fgColor indexed="18"/>
        <bgColor indexed="32"/>
      </patternFill>
    </fill>
    <fill>
      <patternFill patternType="solid">
        <fgColor indexed="3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0"/>
        <bgColor indexed="32"/>
      </patternFill>
    </fill>
    <fill>
      <patternFill patternType="solid">
        <fgColor rgb="FF96969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indexed="58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/>
      <bottom style="thin">
        <color indexed="9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ck">
        <color indexed="8"/>
      </right>
      <top style="medium">
        <color indexed="64"/>
      </top>
      <bottom style="medium">
        <color indexed="64"/>
      </bottom>
      <diagonal/>
    </border>
    <border>
      <left style="thick">
        <color indexed="8"/>
      </left>
      <right style="thick">
        <color indexed="8"/>
      </right>
      <top style="medium">
        <color indexed="64"/>
      </top>
      <bottom style="medium">
        <color indexed="64"/>
      </bottom>
      <diagonal/>
    </border>
    <border>
      <left style="thick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hair">
        <color indexed="8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double">
        <color rgb="FF000000"/>
      </right>
      <top/>
      <bottom style="medium">
        <color indexed="64"/>
      </bottom>
      <diagonal/>
    </border>
    <border>
      <left/>
      <right style="double">
        <color rgb="FF000000"/>
      </right>
      <top style="medium">
        <color indexed="64"/>
      </top>
      <bottom style="medium">
        <color indexed="64"/>
      </bottom>
      <diagonal/>
    </border>
  </borders>
  <cellStyleXfs count="7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2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2" fillId="10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2" fillId="3" borderId="0" applyNumberFormat="0" applyBorder="0" applyAlignment="0" applyProtection="0"/>
    <xf numFmtId="0" fontId="3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4" fillId="3" borderId="1" applyNumberFormat="0" applyAlignment="0" applyProtection="0"/>
    <xf numFmtId="0" fontId="4" fillId="3" borderId="1" applyNumberFormat="0" applyAlignment="0" applyProtection="0"/>
    <xf numFmtId="0" fontId="5" fillId="2" borderId="2" applyNumberFormat="0" applyAlignment="0" applyProtection="0"/>
    <xf numFmtId="0" fontId="5" fillId="2" borderId="2" applyNumberFormat="0" applyAlignment="0" applyProtection="0"/>
    <xf numFmtId="0" fontId="6" fillId="2" borderId="1" applyNumberFormat="0" applyAlignment="0" applyProtection="0"/>
    <xf numFmtId="0" fontId="6" fillId="2" borderId="1" applyNumberFormat="0" applyAlignment="0" applyProtection="0"/>
    <xf numFmtId="0" fontId="26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11" fillId="15" borderId="7" applyNumberFormat="0" applyAlignment="0" applyProtection="0"/>
    <xf numFmtId="0" fontId="11" fillId="15" borderId="7" applyNumberFormat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02" fillId="0" borderId="0"/>
    <xf numFmtId="0" fontId="135" fillId="0" borderId="0"/>
    <xf numFmtId="0" fontId="1" fillId="0" borderId="0"/>
    <xf numFmtId="0" fontId="102" fillId="0" borderId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02" fillId="4" borderId="8" applyNumberFormat="0" applyAlignment="0" applyProtection="0"/>
    <xf numFmtId="0" fontId="102" fillId="4" borderId="8" applyNumberFormat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3" fontId="102" fillId="0" borderId="0" applyFill="0" applyBorder="0" applyAlignment="0" applyProtection="0"/>
    <xf numFmtId="193" fontId="102" fillId="0" borderId="0" applyFill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</cellStyleXfs>
  <cellXfs count="1417">
    <xf numFmtId="0" fontId="0" fillId="0" borderId="0" xfId="0"/>
    <xf numFmtId="0" fontId="19" fillId="0" borderId="10" xfId="0" applyFont="1" applyFill="1" applyBorder="1" applyAlignment="1">
      <alignment horizontal="left"/>
    </xf>
    <xf numFmtId="0" fontId="0" fillId="0" borderId="11" xfId="0" applyFill="1" applyBorder="1"/>
    <xf numFmtId="0" fontId="0" fillId="0" borderId="12" xfId="0" applyFill="1" applyBorder="1"/>
    <xf numFmtId="0" fontId="0" fillId="0" borderId="0" xfId="0" applyFill="1"/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4" xfId="0" applyFill="1" applyBorder="1"/>
    <xf numFmtId="0" fontId="20" fillId="0" borderId="13" xfId="0" applyFont="1" applyFill="1" applyBorder="1" applyAlignment="1">
      <alignment horizontal="left"/>
    </xf>
    <xf numFmtId="0" fontId="21" fillId="0" borderId="13" xfId="0" applyFont="1" applyFill="1" applyBorder="1" applyAlignment="1">
      <alignment horizontal="left"/>
    </xf>
    <xf numFmtId="0" fontId="22" fillId="0" borderId="0" xfId="0" applyFont="1" applyBorder="1" applyAlignment="1"/>
    <xf numFmtId="0" fontId="23" fillId="0" borderId="0" xfId="0" applyFont="1" applyFill="1" applyBorder="1" applyAlignment="1"/>
    <xf numFmtId="0" fontId="0" fillId="0" borderId="0" xfId="0" applyFill="1" applyBorder="1" applyAlignment="1"/>
    <xf numFmtId="0" fontId="0" fillId="0" borderId="14" xfId="0" applyFill="1" applyBorder="1" applyAlignment="1"/>
    <xf numFmtId="0" fontId="22" fillId="0" borderId="0" xfId="0" applyFont="1" applyBorder="1" applyAlignment="1">
      <alignment horizontal="left"/>
    </xf>
    <xf numFmtId="0" fontId="22" fillId="0" borderId="0" xfId="0" applyFont="1" applyBorder="1"/>
    <xf numFmtId="0" fontId="22" fillId="0" borderId="13" xfId="0" applyFont="1" applyBorder="1" applyAlignment="1">
      <alignment horizontal="left"/>
    </xf>
    <xf numFmtId="0" fontId="0" fillId="0" borderId="0" xfId="0" applyBorder="1"/>
    <xf numFmtId="0" fontId="23" fillId="0" borderId="0" xfId="0" applyFont="1" applyBorder="1"/>
    <xf numFmtId="0" fontId="0" fillId="0" borderId="14" xfId="0" applyBorder="1"/>
    <xf numFmtId="0" fontId="24" fillId="0" borderId="13" xfId="0" applyFont="1" applyBorder="1" applyAlignment="1">
      <alignment horizontal="left"/>
    </xf>
    <xf numFmtId="0" fontId="0" fillId="0" borderId="13" xfId="0" applyBorder="1"/>
    <xf numFmtId="0" fontId="25" fillId="18" borderId="0" xfId="38" applyNumberFormat="1" applyFont="1" applyFill="1" applyBorder="1" applyAlignment="1" applyProtection="1"/>
    <xf numFmtId="0" fontId="0" fillId="18" borderId="0" xfId="0" applyFill="1" applyBorder="1"/>
    <xf numFmtId="0" fontId="27" fillId="18" borderId="0" xfId="0" applyFont="1" applyFill="1" applyBorder="1"/>
    <xf numFmtId="0" fontId="23" fillId="19" borderId="13" xfId="0" applyFont="1" applyFill="1" applyBorder="1"/>
    <xf numFmtId="0" fontId="23" fillId="19" borderId="0" xfId="0" applyFont="1" applyFill="1" applyBorder="1"/>
    <xf numFmtId="0" fontId="23" fillId="19" borderId="14" xfId="0" applyFont="1" applyFill="1" applyBorder="1"/>
    <xf numFmtId="0" fontId="23" fillId="0" borderId="0" xfId="0" applyFont="1"/>
    <xf numFmtId="0" fontId="23" fillId="19" borderId="15" xfId="0" applyFont="1" applyFill="1" applyBorder="1"/>
    <xf numFmtId="0" fontId="23" fillId="19" borderId="16" xfId="0" applyFont="1" applyFill="1" applyBorder="1"/>
    <xf numFmtId="0" fontId="23" fillId="19" borderId="17" xfId="0" applyFont="1" applyFill="1" applyBorder="1"/>
    <xf numFmtId="0" fontId="28" fillId="0" borderId="0" xfId="0" applyFont="1" applyAlignment="1">
      <alignment horizontal="center" vertical="center"/>
    </xf>
    <xf numFmtId="49" fontId="28" fillId="0" borderId="0" xfId="0" applyNumberFormat="1" applyFont="1" applyAlignment="1">
      <alignment horizontal="center" vertical="center"/>
    </xf>
    <xf numFmtId="3" fontId="28" fillId="0" borderId="0" xfId="0" applyNumberFormat="1" applyFont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31" fillId="0" borderId="0" xfId="0" applyFont="1"/>
    <xf numFmtId="0" fontId="36" fillId="0" borderId="0" xfId="38" applyNumberFormat="1" applyFont="1" applyFill="1" applyBorder="1" applyAlignment="1" applyProtection="1"/>
    <xf numFmtId="0" fontId="0" fillId="0" borderId="18" xfId="0" applyFont="1" applyBorder="1"/>
    <xf numFmtId="0" fontId="0" fillId="0" borderId="19" xfId="0" applyFont="1" applyBorder="1"/>
    <xf numFmtId="0" fontId="0" fillId="0" borderId="20" xfId="0" applyFont="1" applyBorder="1"/>
    <xf numFmtId="0" fontId="40" fillId="0" borderId="0" xfId="0" applyFont="1" applyBorder="1"/>
    <xf numFmtId="0" fontId="23" fillId="0" borderId="21" xfId="0" applyFont="1" applyBorder="1" applyAlignment="1"/>
    <xf numFmtId="0" fontId="0" fillId="0" borderId="0" xfId="0" applyAlignment="1">
      <alignment horizontal="center" vertical="center"/>
    </xf>
    <xf numFmtId="0" fontId="42" fillId="0" borderId="0" xfId="0" applyFont="1" applyAlignment="1">
      <alignment horizontal="center"/>
    </xf>
    <xf numFmtId="0" fontId="44" fillId="0" borderId="22" xfId="0" applyFont="1" applyBorder="1" applyAlignment="1">
      <alignment horizontal="center" vertical="center" wrapText="1"/>
    </xf>
    <xf numFmtId="0" fontId="47" fillId="0" borderId="22" xfId="0" applyFont="1" applyBorder="1" applyAlignment="1">
      <alignment horizontal="center"/>
    </xf>
    <xf numFmtId="0" fontId="51" fillId="0" borderId="0" xfId="0" applyFont="1"/>
    <xf numFmtId="0" fontId="51" fillId="0" borderId="23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/>
    </xf>
    <xf numFmtId="0" fontId="44" fillId="0" borderId="0" xfId="0" applyFont="1" applyFill="1" applyBorder="1" applyAlignment="1">
      <alignment horizontal="center" vertical="center" wrapText="1"/>
    </xf>
    <xf numFmtId="3" fontId="48" fillId="0" borderId="0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3" fontId="0" fillId="0" borderId="0" xfId="0" applyNumberFormat="1"/>
    <xf numFmtId="0" fontId="0" fillId="0" borderId="0" xfId="0" applyAlignment="1">
      <alignment vertical="center"/>
    </xf>
    <xf numFmtId="0" fontId="59" fillId="0" borderId="0" xfId="0" applyFont="1" applyAlignment="1">
      <alignment horizontal="center" vertical="center"/>
    </xf>
    <xf numFmtId="3" fontId="59" fillId="0" borderId="0" xfId="0" applyNumberFormat="1" applyFont="1" applyAlignment="1">
      <alignment horizontal="center" vertical="center"/>
    </xf>
    <xf numFmtId="0" fontId="60" fillId="0" borderId="22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60" fillId="0" borderId="22" xfId="0" applyFont="1" applyBorder="1" applyAlignment="1">
      <alignment horizontal="center" vertical="center" wrapText="1"/>
    </xf>
    <xf numFmtId="3" fontId="60" fillId="0" borderId="22" xfId="0" applyNumberFormat="1" applyFont="1" applyBorder="1" applyAlignment="1">
      <alignment horizontal="center" vertical="center"/>
    </xf>
    <xf numFmtId="0" fontId="59" fillId="0" borderId="22" xfId="0" applyFont="1" applyBorder="1" applyAlignment="1">
      <alignment horizontal="center" vertical="center"/>
    </xf>
    <xf numFmtId="49" fontId="59" fillId="0" borderId="22" xfId="0" applyNumberFormat="1" applyFont="1" applyBorder="1" applyAlignment="1">
      <alignment horizontal="center" vertical="center"/>
    </xf>
    <xf numFmtId="3" fontId="59" fillId="0" borderId="22" xfId="0" applyNumberFormat="1" applyFont="1" applyBorder="1" applyAlignment="1">
      <alignment horizontal="center" vertical="center"/>
    </xf>
    <xf numFmtId="0" fontId="59" fillId="0" borderId="24" xfId="0" applyFont="1" applyBorder="1" applyAlignment="1">
      <alignment horizontal="center" vertical="center"/>
    </xf>
    <xf numFmtId="3" fontId="59" fillId="0" borderId="22" xfId="0" applyNumberFormat="1" applyFont="1" applyFill="1" applyBorder="1" applyAlignment="1">
      <alignment horizontal="center" vertical="center"/>
    </xf>
    <xf numFmtId="0" fontId="59" fillId="0" borderId="25" xfId="0" applyFont="1" applyBorder="1" applyAlignment="1">
      <alignment horizontal="center" vertical="center"/>
    </xf>
    <xf numFmtId="0" fontId="59" fillId="0" borderId="26" xfId="0" applyFont="1" applyBorder="1" applyAlignment="1">
      <alignment horizontal="center" vertical="center"/>
    </xf>
    <xf numFmtId="0" fontId="59" fillId="0" borderId="22" xfId="0" applyFont="1" applyBorder="1" applyAlignment="1">
      <alignment horizontal="center" vertical="center" wrapText="1"/>
    </xf>
    <xf numFmtId="0" fontId="59" fillId="0" borderId="22" xfId="0" applyFont="1" applyFill="1" applyBorder="1" applyAlignment="1">
      <alignment horizontal="center" vertical="center"/>
    </xf>
    <xf numFmtId="49" fontId="59" fillId="0" borderId="22" xfId="0" applyNumberFormat="1" applyFont="1" applyFill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59" fillId="0" borderId="27" xfId="0" applyFont="1" applyBorder="1" applyAlignment="1">
      <alignment horizontal="center" vertical="center"/>
    </xf>
    <xf numFmtId="49" fontId="59" fillId="0" borderId="27" xfId="0" applyNumberFormat="1" applyFont="1" applyBorder="1" applyAlignment="1">
      <alignment horizontal="center" vertical="center"/>
    </xf>
    <xf numFmtId="0" fontId="59" fillId="0" borderId="27" xfId="0" applyFont="1" applyBorder="1" applyAlignment="1">
      <alignment horizontal="center" vertical="center" wrapText="1"/>
    </xf>
    <xf numFmtId="3" fontId="59" fillId="0" borderId="28" xfId="0" applyNumberFormat="1" applyFont="1" applyBorder="1" applyAlignment="1">
      <alignment horizontal="center" vertical="center"/>
    </xf>
    <xf numFmtId="0" fontId="60" fillId="0" borderId="24" xfId="0" applyFont="1" applyBorder="1" applyAlignment="1">
      <alignment horizontal="center" vertical="center" wrapText="1"/>
    </xf>
    <xf numFmtId="0" fontId="59" fillId="0" borderId="28" xfId="0" applyFont="1" applyBorder="1" applyAlignment="1">
      <alignment horizontal="center" vertical="center"/>
    </xf>
    <xf numFmtId="0" fontId="59" fillId="0" borderId="29" xfId="0" applyFont="1" applyBorder="1" applyAlignment="1">
      <alignment horizontal="center" vertical="center"/>
    </xf>
    <xf numFmtId="0" fontId="59" fillId="0" borderId="30" xfId="0" applyFont="1" applyBorder="1" applyAlignment="1">
      <alignment horizontal="center" vertical="center"/>
    </xf>
    <xf numFmtId="49" fontId="59" fillId="0" borderId="30" xfId="0" applyNumberFormat="1" applyFont="1" applyBorder="1" applyAlignment="1">
      <alignment horizontal="center" vertical="center"/>
    </xf>
    <xf numFmtId="3" fontId="59" fillId="0" borderId="31" xfId="0" applyNumberFormat="1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59" fillId="0" borderId="33" xfId="0" applyFont="1" applyBorder="1" applyAlignment="1">
      <alignment horizontal="center" vertical="center"/>
    </xf>
    <xf numFmtId="0" fontId="59" fillId="0" borderId="34" xfId="0" applyFont="1" applyBorder="1" applyAlignment="1">
      <alignment horizontal="center" vertical="center"/>
    </xf>
    <xf numFmtId="0" fontId="59" fillId="0" borderId="35" xfId="0" applyFont="1" applyBorder="1" applyAlignment="1">
      <alignment horizontal="center" vertical="center"/>
    </xf>
    <xf numFmtId="3" fontId="59" fillId="0" borderId="0" xfId="0" applyNumberFormat="1" applyFont="1" applyBorder="1" applyAlignment="1">
      <alignment horizontal="center" vertical="center"/>
    </xf>
    <xf numFmtId="0" fontId="59" fillId="0" borderId="36" xfId="0" applyFont="1" applyBorder="1" applyAlignment="1">
      <alignment horizontal="left" vertical="center"/>
    </xf>
    <xf numFmtId="0" fontId="59" fillId="0" borderId="26" xfId="0" applyFont="1" applyBorder="1" applyAlignment="1">
      <alignment horizontal="left" vertical="center"/>
    </xf>
    <xf numFmtId="0" fontId="59" fillId="0" borderId="19" xfId="0" applyFont="1" applyBorder="1" applyAlignment="1">
      <alignment horizontal="left" vertical="center"/>
    </xf>
    <xf numFmtId="0" fontId="59" fillId="0" borderId="22" xfId="0" applyFont="1" applyBorder="1" applyAlignment="1">
      <alignment horizontal="left" vertical="center"/>
    </xf>
    <xf numFmtId="0" fontId="59" fillId="0" borderId="0" xfId="0" applyFont="1" applyBorder="1" applyAlignment="1">
      <alignment horizontal="left" vertical="center"/>
    </xf>
    <xf numFmtId="0" fontId="63" fillId="0" borderId="37" xfId="0" applyFont="1" applyBorder="1" applyAlignment="1">
      <alignment horizontal="center" vertical="top" wrapText="1"/>
    </xf>
    <xf numFmtId="0" fontId="64" fillId="0" borderId="22" xfId="0" applyFont="1" applyBorder="1" applyAlignment="1">
      <alignment horizontal="center" vertical="top" wrapText="1"/>
    </xf>
    <xf numFmtId="0" fontId="65" fillId="0" borderId="38" xfId="0" applyFont="1" applyBorder="1" applyAlignment="1">
      <alignment horizontal="center" vertical="top" wrapText="1"/>
    </xf>
    <xf numFmtId="0" fontId="65" fillId="0" borderId="27" xfId="0" applyFont="1" applyBorder="1" applyAlignment="1">
      <alignment horizontal="justify" vertical="top" wrapText="1"/>
    </xf>
    <xf numFmtId="0" fontId="65" fillId="0" borderId="19" xfId="0" applyFont="1" applyBorder="1" applyAlignment="1">
      <alignment horizontal="center" vertical="top" wrapText="1"/>
    </xf>
    <xf numFmtId="0" fontId="65" fillId="0" borderId="36" xfId="0" applyFont="1" applyBorder="1" applyAlignment="1">
      <alignment horizontal="center" vertical="top" wrapText="1"/>
    </xf>
    <xf numFmtId="0" fontId="65" fillId="0" borderId="28" xfId="0" applyFont="1" applyBorder="1" applyAlignment="1">
      <alignment horizontal="justify" vertical="top" wrapText="1"/>
    </xf>
    <xf numFmtId="0" fontId="65" fillId="0" borderId="39" xfId="0" applyFont="1" applyBorder="1" applyAlignment="1">
      <alignment horizontal="center" vertical="top" wrapText="1"/>
    </xf>
    <xf numFmtId="0" fontId="65" fillId="0" borderId="26" xfId="0" applyFont="1" applyBorder="1" applyAlignment="1">
      <alignment horizontal="justify" vertical="top" wrapText="1"/>
    </xf>
    <xf numFmtId="0" fontId="65" fillId="0" borderId="26" xfId="0" applyFont="1" applyBorder="1" applyAlignment="1">
      <alignment horizontal="left" vertical="top" wrapText="1"/>
    </xf>
    <xf numFmtId="0" fontId="65" fillId="0" borderId="25" xfId="0" applyFont="1" applyBorder="1" applyAlignment="1">
      <alignment horizontal="left" vertical="top" wrapText="1"/>
    </xf>
    <xf numFmtId="0" fontId="65" fillId="0" borderId="22" xfId="0" applyFont="1" applyBorder="1" applyAlignment="1">
      <alignment horizontal="left" vertical="top" wrapText="1"/>
    </xf>
    <xf numFmtId="0" fontId="65" fillId="0" borderId="15" xfId="0" applyFont="1" applyBorder="1" applyAlignment="1">
      <alignment horizontal="center" vertical="top" wrapText="1"/>
    </xf>
    <xf numFmtId="0" fontId="65" fillId="0" borderId="40" xfId="0" applyFont="1" applyBorder="1" applyAlignment="1">
      <alignment horizontal="left" vertical="top" wrapText="1"/>
    </xf>
    <xf numFmtId="0" fontId="68" fillId="0" borderId="0" xfId="0" applyFont="1" applyBorder="1" applyProtection="1"/>
    <xf numFmtId="0" fontId="68" fillId="0" borderId="0" xfId="0" applyFont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0" fillId="0" borderId="0" xfId="0" applyProtection="1"/>
    <xf numFmtId="0" fontId="69" fillId="0" borderId="10" xfId="0" applyFont="1" applyBorder="1" applyProtection="1"/>
    <xf numFmtId="0" fontId="69" fillId="0" borderId="11" xfId="0" applyFont="1" applyBorder="1" applyAlignment="1" applyProtection="1">
      <alignment horizontal="center"/>
    </xf>
    <xf numFmtId="0" fontId="70" fillId="0" borderId="11" xfId="0" applyFont="1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0" fillId="0" borderId="12" xfId="0" applyBorder="1" applyProtection="1"/>
    <xf numFmtId="0" fontId="70" fillId="0" borderId="13" xfId="0" applyFont="1" applyBorder="1" applyAlignment="1" applyProtection="1">
      <alignment horizontal="left"/>
    </xf>
    <xf numFmtId="0" fontId="70" fillId="0" borderId="0" xfId="0" applyFont="1" applyBorder="1" applyAlignment="1" applyProtection="1">
      <alignment horizontal="center"/>
    </xf>
    <xf numFmtId="0" fontId="0" fillId="0" borderId="14" xfId="0" applyBorder="1" applyProtection="1"/>
    <xf numFmtId="0" fontId="70" fillId="0" borderId="13" xfId="0" applyFont="1" applyBorder="1" applyAlignment="1" applyProtection="1"/>
    <xf numFmtId="0" fontId="70" fillId="0" borderId="0" xfId="0" applyFont="1" applyBorder="1" applyAlignment="1" applyProtection="1"/>
    <xf numFmtId="0" fontId="69" fillId="0" borderId="0" xfId="0" applyFont="1" applyBorder="1" applyAlignment="1" applyProtection="1"/>
    <xf numFmtId="0" fontId="69" fillId="0" borderId="14" xfId="0" applyFont="1" applyBorder="1" applyAlignment="1" applyProtection="1"/>
    <xf numFmtId="0" fontId="70" fillId="0" borderId="13" xfId="0" applyFont="1" applyBorder="1" applyProtection="1"/>
    <xf numFmtId="0" fontId="0" fillId="0" borderId="14" xfId="0" applyBorder="1" applyAlignment="1" applyProtection="1">
      <alignment horizontal="center"/>
    </xf>
    <xf numFmtId="0" fontId="71" fillId="0" borderId="0" xfId="0" applyFont="1" applyBorder="1" applyAlignment="1" applyProtection="1">
      <alignment horizontal="center"/>
    </xf>
    <xf numFmtId="0" fontId="69" fillId="0" borderId="0" xfId="0" applyFont="1" applyBorder="1" applyAlignment="1" applyProtection="1">
      <alignment horizontal="center"/>
    </xf>
    <xf numFmtId="0" fontId="70" fillId="0" borderId="13" xfId="0" applyFont="1" applyFill="1" applyBorder="1" applyProtection="1"/>
    <xf numFmtId="0" fontId="70" fillId="0" borderId="15" xfId="0" applyFont="1" applyFill="1" applyBorder="1" applyProtection="1"/>
    <xf numFmtId="0" fontId="0" fillId="0" borderId="16" xfId="0" applyBorder="1" applyAlignment="1" applyProtection="1">
      <alignment horizontal="center"/>
    </xf>
    <xf numFmtId="0" fontId="0" fillId="0" borderId="17" xfId="0" applyBorder="1" applyProtection="1"/>
    <xf numFmtId="0" fontId="70" fillId="0" borderId="0" xfId="0" applyFont="1" applyAlignment="1" applyProtection="1">
      <alignment horizontal="left"/>
    </xf>
    <xf numFmtId="0" fontId="70" fillId="0" borderId="0" xfId="0" applyFont="1" applyAlignment="1" applyProtection="1">
      <alignment horizontal="center"/>
    </xf>
    <xf numFmtId="0" fontId="0" fillId="0" borderId="28" xfId="0" applyFont="1" applyBorder="1" applyAlignment="1" applyProtection="1">
      <alignment horizontal="center"/>
    </xf>
    <xf numFmtId="0" fontId="0" fillId="0" borderId="26" xfId="0" applyFont="1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  <xf numFmtId="0" fontId="0" fillId="0" borderId="31" xfId="0" applyFont="1" applyBorder="1" applyAlignment="1" applyProtection="1">
      <alignment horizontal="center"/>
    </xf>
    <xf numFmtId="0" fontId="69" fillId="0" borderId="0" xfId="0" applyFont="1" applyFill="1" applyAlignment="1" applyProtection="1">
      <alignment horizontal="center"/>
    </xf>
    <xf numFmtId="0" fontId="69" fillId="0" borderId="0" xfId="0" applyFont="1" applyFill="1" applyBorder="1" applyAlignment="1" applyProtection="1">
      <alignment horizontal="center"/>
    </xf>
    <xf numFmtId="0" fontId="0" fillId="0" borderId="0" xfId="0" applyFill="1" applyProtection="1"/>
    <xf numFmtId="3" fontId="0" fillId="0" borderId="0" xfId="0" applyNumberFormat="1" applyAlignment="1" applyProtection="1">
      <alignment horizontal="center"/>
    </xf>
    <xf numFmtId="3" fontId="0" fillId="0" borderId="0" xfId="0" applyNumberFormat="1" applyBorder="1" applyAlignment="1" applyProtection="1">
      <alignment horizontal="center"/>
    </xf>
    <xf numFmtId="0" fontId="74" fillId="0" borderId="22" xfId="0" applyFont="1" applyFill="1" applyBorder="1" applyAlignment="1" applyProtection="1">
      <alignment horizontal="center"/>
    </xf>
    <xf numFmtId="3" fontId="73" fillId="0" borderId="22" xfId="0" applyNumberFormat="1" applyFont="1" applyBorder="1" applyAlignment="1" applyProtection="1">
      <alignment horizontal="center"/>
    </xf>
    <xf numFmtId="0" fontId="74" fillId="0" borderId="0" xfId="0" applyFont="1" applyBorder="1" applyProtection="1"/>
    <xf numFmtId="0" fontId="74" fillId="0" borderId="0" xfId="0" applyFont="1" applyFill="1" applyBorder="1" applyAlignment="1" applyProtection="1">
      <alignment horizontal="center"/>
    </xf>
    <xf numFmtId="3" fontId="74" fillId="0" borderId="0" xfId="0" applyNumberFormat="1" applyFont="1" applyBorder="1" applyAlignment="1" applyProtection="1">
      <alignment horizontal="center"/>
    </xf>
    <xf numFmtId="0" fontId="73" fillId="0" borderId="41" xfId="0" applyFont="1" applyFill="1" applyBorder="1" applyAlignment="1" applyProtection="1">
      <alignment horizontal="center"/>
    </xf>
    <xf numFmtId="0" fontId="73" fillId="0" borderId="42" xfId="0" applyFont="1" applyFill="1" applyBorder="1" applyAlignment="1" applyProtection="1">
      <alignment horizontal="center"/>
    </xf>
    <xf numFmtId="0" fontId="69" fillId="0" borderId="0" xfId="0" applyFont="1" applyFill="1" applyProtection="1"/>
    <xf numFmtId="3" fontId="0" fillId="0" borderId="0" xfId="0" applyNumberFormat="1" applyProtection="1"/>
    <xf numFmtId="0" fontId="74" fillId="0" borderId="43" xfId="0" applyFont="1" applyBorder="1" applyProtection="1"/>
    <xf numFmtId="3" fontId="73" fillId="0" borderId="0" xfId="0" applyNumberFormat="1" applyFont="1" applyBorder="1" applyAlignment="1" applyProtection="1">
      <alignment horizontal="center"/>
    </xf>
    <xf numFmtId="0" fontId="73" fillId="0" borderId="25" xfId="0" applyFont="1" applyFill="1" applyBorder="1" applyAlignment="1" applyProtection="1">
      <alignment horizontal="center"/>
    </xf>
    <xf numFmtId="0" fontId="74" fillId="0" borderId="22" xfId="0" applyFont="1" applyBorder="1" applyAlignment="1" applyProtection="1">
      <alignment horizontal="center"/>
    </xf>
    <xf numFmtId="3" fontId="74" fillId="0" borderId="22" xfId="0" applyNumberFormat="1" applyFont="1" applyBorder="1" applyAlignment="1" applyProtection="1">
      <alignment horizontal="center"/>
    </xf>
    <xf numFmtId="0" fontId="71" fillId="0" borderId="0" xfId="0" applyFont="1" applyBorder="1" applyProtection="1"/>
    <xf numFmtId="0" fontId="0" fillId="0" borderId="0" xfId="0" applyBorder="1" applyAlignment="1">
      <alignment horizontal="center"/>
    </xf>
    <xf numFmtId="0" fontId="73" fillId="0" borderId="10" xfId="0" applyFont="1" applyFill="1" applyBorder="1" applyProtection="1"/>
    <xf numFmtId="0" fontId="0" fillId="0" borderId="11" xfId="0" applyFill="1" applyBorder="1" applyAlignment="1" applyProtection="1">
      <alignment horizontal="center"/>
    </xf>
    <xf numFmtId="0" fontId="0" fillId="0" borderId="11" xfId="0" applyFill="1" applyBorder="1" applyProtection="1"/>
    <xf numFmtId="0" fontId="73" fillId="0" borderId="44" xfId="0" applyFont="1" applyFill="1" applyBorder="1" applyAlignment="1" applyProtection="1">
      <alignment horizontal="center"/>
    </xf>
    <xf numFmtId="0" fontId="74" fillId="0" borderId="10" xfId="0" applyFont="1" applyBorder="1" applyProtection="1"/>
    <xf numFmtId="0" fontId="0" fillId="0" borderId="11" xfId="0" applyBorder="1" applyProtection="1"/>
    <xf numFmtId="0" fontId="74" fillId="0" borderId="14" xfId="0" applyFont="1" applyBorder="1" applyAlignment="1" applyProtection="1">
      <alignment horizontal="center"/>
    </xf>
    <xf numFmtId="0" fontId="74" fillId="0" borderId="13" xfId="0" applyFont="1" applyBorder="1" applyProtection="1"/>
    <xf numFmtId="0" fontId="0" fillId="0" borderId="0" xfId="0" applyBorder="1" applyProtection="1"/>
    <xf numFmtId="0" fontId="74" fillId="0" borderId="14" xfId="0" applyNumberFormat="1" applyFont="1" applyBorder="1" applyAlignment="1" applyProtection="1">
      <alignment horizontal="center"/>
    </xf>
    <xf numFmtId="0" fontId="74" fillId="0" borderId="13" xfId="0" applyFont="1" applyBorder="1" applyAlignment="1" applyProtection="1">
      <alignment horizontal="left"/>
    </xf>
    <xf numFmtId="0" fontId="74" fillId="0" borderId="15" xfId="0" applyFont="1" applyBorder="1" applyAlignment="1" applyProtection="1">
      <alignment horizontal="left"/>
    </xf>
    <xf numFmtId="0" fontId="0" fillId="0" borderId="16" xfId="0" applyBorder="1" applyProtection="1"/>
    <xf numFmtId="0" fontId="74" fillId="0" borderId="17" xfId="0" applyFont="1" applyBorder="1" applyAlignment="1" applyProtection="1">
      <alignment horizontal="center"/>
    </xf>
    <xf numFmtId="0" fontId="71" fillId="0" borderId="0" xfId="0" applyFont="1" applyAlignment="1" applyProtection="1">
      <alignment horizontal="left"/>
    </xf>
    <xf numFmtId="0" fontId="0" fillId="0" borderId="0" xfId="0" applyFont="1" applyAlignment="1" applyProtection="1"/>
    <xf numFmtId="0" fontId="69" fillId="0" borderId="0" xfId="0" applyFont="1" applyAlignment="1" applyProtection="1">
      <alignment horizontal="left"/>
    </xf>
    <xf numFmtId="0" fontId="69" fillId="0" borderId="0" xfId="0" applyFont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0" fontId="73" fillId="0" borderId="45" xfId="0" applyFont="1" applyBorder="1"/>
    <xf numFmtId="0" fontId="0" fillId="0" borderId="46" xfId="0" applyBorder="1"/>
    <xf numFmtId="0" fontId="0" fillId="0" borderId="47" xfId="0" applyBorder="1"/>
    <xf numFmtId="0" fontId="0" fillId="0" borderId="48" xfId="0" applyBorder="1"/>
    <xf numFmtId="0" fontId="73" fillId="0" borderId="46" xfId="0" applyFont="1" applyBorder="1"/>
    <xf numFmtId="0" fontId="69" fillId="0" borderId="19" xfId="0" applyFont="1" applyBorder="1" applyAlignment="1" applyProtection="1">
      <alignment horizontal="left"/>
    </xf>
    <xf numFmtId="0" fontId="0" fillId="0" borderId="22" xfId="0" applyBorder="1"/>
    <xf numFmtId="0" fontId="0" fillId="0" borderId="49" xfId="0" applyBorder="1"/>
    <xf numFmtId="0" fontId="0" fillId="0" borderId="31" xfId="0" applyBorder="1"/>
    <xf numFmtId="0" fontId="69" fillId="0" borderId="20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wrapText="1"/>
    </xf>
    <xf numFmtId="0" fontId="0" fillId="0" borderId="40" xfId="0" applyBorder="1"/>
    <xf numFmtId="0" fontId="0" fillId="0" borderId="50" xfId="0" applyBorder="1"/>
    <xf numFmtId="0" fontId="0" fillId="0" borderId="51" xfId="0" applyBorder="1"/>
    <xf numFmtId="0" fontId="69" fillId="0" borderId="40" xfId="0" applyFont="1" applyBorder="1" applyAlignment="1">
      <alignment vertical="center"/>
    </xf>
    <xf numFmtId="0" fontId="0" fillId="0" borderId="40" xfId="0" applyBorder="1" applyAlignment="1">
      <alignment wrapText="1"/>
    </xf>
    <xf numFmtId="0" fontId="69" fillId="0" borderId="36" xfId="0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28" xfId="0" applyBorder="1" applyAlignment="1">
      <alignment horizontal="center"/>
    </xf>
    <xf numFmtId="0" fontId="70" fillId="0" borderId="26" xfId="0" applyFont="1" applyBorder="1" applyAlignment="1">
      <alignment horizontal="center"/>
    </xf>
    <xf numFmtId="0" fontId="69" fillId="0" borderId="26" xfId="0" applyFont="1" applyBorder="1" applyAlignment="1">
      <alignment horizontal="center"/>
    </xf>
    <xf numFmtId="0" fontId="0" fillId="0" borderId="52" xfId="0" applyBorder="1"/>
    <xf numFmtId="0" fontId="0" fillId="0" borderId="19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53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54" xfId="0" applyBorder="1"/>
    <xf numFmtId="0" fontId="69" fillId="0" borderId="55" xfId="0" applyFont="1" applyBorder="1" applyAlignment="1">
      <alignment horizontal="center" vertical="center"/>
    </xf>
    <xf numFmtId="0" fontId="0" fillId="0" borderId="56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69" fillId="0" borderId="56" xfId="0" applyFont="1" applyBorder="1" applyAlignment="1">
      <alignment horizontal="center" vertical="center"/>
    </xf>
    <xf numFmtId="0" fontId="0" fillId="0" borderId="57" xfId="0" applyBorder="1"/>
    <xf numFmtId="0" fontId="0" fillId="0" borderId="36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70" fillId="0" borderId="26" xfId="0" applyFont="1" applyBorder="1" applyAlignment="1">
      <alignment horizontal="center" vertical="center"/>
    </xf>
    <xf numFmtId="0" fontId="69" fillId="0" borderId="26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58" xfId="0" applyBorder="1" applyAlignment="1">
      <alignment horizontal="center"/>
    </xf>
    <xf numFmtId="0" fontId="69" fillId="0" borderId="56" xfId="0" applyFont="1" applyBorder="1" applyAlignment="1">
      <alignment horizontal="center"/>
    </xf>
    <xf numFmtId="0" fontId="0" fillId="0" borderId="45" xfId="0" applyBorder="1"/>
    <xf numFmtId="0" fontId="69" fillId="0" borderId="19" xfId="0" applyFont="1" applyBorder="1"/>
    <xf numFmtId="0" fontId="69" fillId="0" borderId="22" xfId="0" applyFont="1" applyBorder="1"/>
    <xf numFmtId="0" fontId="69" fillId="0" borderId="20" xfId="0" applyFont="1" applyBorder="1"/>
    <xf numFmtId="0" fontId="69" fillId="0" borderId="40" xfId="0" applyFont="1" applyBorder="1"/>
    <xf numFmtId="0" fontId="69" fillId="0" borderId="0" xfId="0" applyFont="1"/>
    <xf numFmtId="0" fontId="69" fillId="0" borderId="22" xfId="0" applyFont="1" applyBorder="1" applyAlignment="1">
      <alignment horizontal="center" vertical="center"/>
    </xf>
    <xf numFmtId="0" fontId="0" fillId="0" borderId="22" xfId="0" applyFont="1" applyBorder="1" applyAlignment="1">
      <alignment horizontal="center" vertical="center" wrapText="1"/>
    </xf>
    <xf numFmtId="3" fontId="0" fillId="0" borderId="22" xfId="0" applyNumberFormat="1" applyBorder="1" applyAlignment="1">
      <alignment horizontal="center" vertical="center"/>
    </xf>
    <xf numFmtId="0" fontId="70" fillId="0" borderId="22" xfId="0" applyFont="1" applyBorder="1" applyAlignment="1" applyProtection="1">
      <alignment horizontal="center"/>
    </xf>
    <xf numFmtId="0" fontId="70" fillId="0" borderId="22" xfId="0" applyFont="1" applyBorder="1" applyAlignment="1">
      <alignment horizontal="center" vertical="center"/>
    </xf>
    <xf numFmtId="0" fontId="79" fillId="0" borderId="25" xfId="0" applyFont="1" applyFill="1" applyBorder="1" applyAlignment="1" applyProtection="1">
      <alignment horizontal="left"/>
    </xf>
    <xf numFmtId="0" fontId="79" fillId="0" borderId="0" xfId="0" applyFont="1" applyFill="1" applyBorder="1" applyAlignment="1" applyProtection="1">
      <alignment horizontal="left"/>
    </xf>
    <xf numFmtId="0" fontId="74" fillId="0" borderId="25" xfId="0" applyFont="1" applyFill="1" applyBorder="1" applyAlignment="1" applyProtection="1">
      <alignment horizontal="center"/>
    </xf>
    <xf numFmtId="0" fontId="74" fillId="0" borderId="25" xfId="0" applyFont="1" applyBorder="1" applyAlignment="1" applyProtection="1">
      <alignment horizontal="center"/>
    </xf>
    <xf numFmtId="3" fontId="74" fillId="0" borderId="25" xfId="0" applyNumberFormat="1" applyFont="1" applyBorder="1" applyAlignment="1" applyProtection="1">
      <alignment horizontal="center"/>
    </xf>
    <xf numFmtId="3" fontId="73" fillId="0" borderId="25" xfId="0" applyNumberFormat="1" applyFont="1" applyFill="1" applyBorder="1" applyAlignment="1" applyProtection="1">
      <alignment horizontal="center"/>
    </xf>
    <xf numFmtId="0" fontId="80" fillId="20" borderId="59" xfId="0" applyFont="1" applyFill="1" applyBorder="1" applyAlignment="1">
      <alignment horizontal="left"/>
    </xf>
    <xf numFmtId="0" fontId="81" fillId="20" borderId="60" xfId="0" applyFont="1" applyFill="1" applyBorder="1" applyAlignment="1">
      <alignment horizontal="center"/>
    </xf>
    <xf numFmtId="0" fontId="81" fillId="20" borderId="61" xfId="0" applyFont="1" applyFill="1" applyBorder="1" applyAlignment="1">
      <alignment horizontal="center"/>
    </xf>
    <xf numFmtId="0" fontId="39" fillId="0" borderId="10" xfId="0" applyFont="1" applyBorder="1" applyAlignment="1">
      <alignment horizontal="center"/>
    </xf>
    <xf numFmtId="0" fontId="23" fillId="0" borderId="62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23" fillId="0" borderId="25" xfId="0" applyFont="1" applyBorder="1" applyAlignment="1">
      <alignment horizontal="center"/>
    </xf>
    <xf numFmtId="0" fontId="23" fillId="0" borderId="19" xfId="0" applyFont="1" applyBorder="1" applyAlignment="1">
      <alignment horizontal="center"/>
    </xf>
    <xf numFmtId="0" fontId="23" fillId="0" borderId="22" xfId="0" applyFont="1" applyBorder="1" applyAlignment="1">
      <alignment horizontal="center"/>
    </xf>
    <xf numFmtId="0" fontId="38" fillId="0" borderId="0" xfId="0" applyFont="1"/>
    <xf numFmtId="0" fontId="23" fillId="0" borderId="55" xfId="0" applyFont="1" applyBorder="1" applyAlignment="1">
      <alignment horizontal="center"/>
    </xf>
    <xf numFmtId="0" fontId="23" fillId="0" borderId="61" xfId="0" applyFont="1" applyBorder="1" applyAlignment="1">
      <alignment horizontal="center"/>
    </xf>
    <xf numFmtId="0" fontId="0" fillId="0" borderId="36" xfId="0" applyFont="1" applyBorder="1"/>
    <xf numFmtId="3" fontId="0" fillId="0" borderId="63" xfId="0" applyNumberFormat="1" applyBorder="1" applyAlignment="1">
      <alignment horizontal="center"/>
    </xf>
    <xf numFmtId="3" fontId="0" fillId="0" borderId="64" xfId="0" applyNumberFormat="1" applyBorder="1" applyAlignment="1">
      <alignment horizontal="center"/>
    </xf>
    <xf numFmtId="3" fontId="23" fillId="0" borderId="64" xfId="0" applyNumberFormat="1" applyFont="1" applyBorder="1" applyAlignment="1">
      <alignment horizontal="center"/>
    </xf>
    <xf numFmtId="3" fontId="0" fillId="0" borderId="65" xfId="0" applyNumberFormat="1" applyBorder="1" applyAlignment="1">
      <alignment horizontal="center"/>
    </xf>
    <xf numFmtId="0" fontId="0" fillId="0" borderId="0" xfId="0" applyFont="1" applyBorder="1"/>
    <xf numFmtId="3" fontId="0" fillId="0" borderId="0" xfId="0" applyNumberFormat="1" applyBorder="1" applyAlignment="1">
      <alignment horizontal="center"/>
    </xf>
    <xf numFmtId="0" fontId="83" fillId="0" borderId="0" xfId="0" applyFont="1" applyAlignment="1">
      <alignment horizontal="center"/>
    </xf>
    <xf numFmtId="0" fontId="82" fillId="0" borderId="0" xfId="0" applyFont="1" applyAlignment="1">
      <alignment horizontal="justify"/>
    </xf>
    <xf numFmtId="0" fontId="83" fillId="0" borderId="0" xfId="0" applyFont="1" applyAlignment="1">
      <alignment horizontal="justify"/>
    </xf>
    <xf numFmtId="0" fontId="84" fillId="0" borderId="0" xfId="0" applyFont="1"/>
    <xf numFmtId="0" fontId="0" fillId="0" borderId="66" xfId="0" applyFont="1" applyBorder="1"/>
    <xf numFmtId="0" fontId="102" fillId="0" borderId="0" xfId="55" applyFill="1"/>
    <xf numFmtId="0" fontId="39" fillId="0" borderId="10" xfId="55" applyFont="1" applyFill="1" applyBorder="1" applyAlignment="1"/>
    <xf numFmtId="0" fontId="85" fillId="0" borderId="11" xfId="55" applyFont="1" applyFill="1" applyBorder="1" applyAlignment="1">
      <alignment horizontal="left"/>
    </xf>
    <xf numFmtId="0" fontId="85" fillId="0" borderId="11" xfId="55" applyFont="1" applyFill="1" applyBorder="1" applyAlignment="1"/>
    <xf numFmtId="0" fontId="102" fillId="0" borderId="11" xfId="55" applyFill="1" applyBorder="1"/>
    <xf numFmtId="0" fontId="85" fillId="0" borderId="12" xfId="55" applyFont="1" applyFill="1" applyBorder="1" applyAlignment="1"/>
    <xf numFmtId="0" fontId="85" fillId="0" borderId="55" xfId="55" applyFont="1" applyFill="1" applyBorder="1" applyAlignment="1">
      <alignment horizontal="center"/>
    </xf>
    <xf numFmtId="0" fontId="85" fillId="0" borderId="67" xfId="55" applyFont="1" applyFill="1" applyBorder="1" applyAlignment="1">
      <alignment horizontal="center"/>
    </xf>
    <xf numFmtId="0" fontId="85" fillId="0" borderId="57" xfId="55" applyFont="1" applyFill="1" applyBorder="1" applyAlignment="1">
      <alignment horizontal="center"/>
    </xf>
    <xf numFmtId="0" fontId="85" fillId="0" borderId="58" xfId="55" applyFont="1" applyFill="1" applyBorder="1" applyAlignment="1">
      <alignment horizontal="center"/>
    </xf>
    <xf numFmtId="0" fontId="28" fillId="0" borderId="36" xfId="55" applyFont="1" applyFill="1" applyBorder="1" applyAlignment="1">
      <alignment horizontal="center"/>
    </xf>
    <xf numFmtId="3" fontId="28" fillId="0" borderId="29" xfId="55" applyNumberFormat="1" applyFont="1" applyFill="1" applyBorder="1" applyAlignment="1">
      <alignment horizontal="center"/>
    </xf>
    <xf numFmtId="3" fontId="28" fillId="0" borderId="52" xfId="55" applyNumberFormat="1" applyFont="1" applyFill="1" applyBorder="1" applyAlignment="1">
      <alignment horizontal="center"/>
    </xf>
    <xf numFmtId="0" fontId="28" fillId="0" borderId="28" xfId="55" applyFont="1" applyFill="1" applyBorder="1" applyAlignment="1">
      <alignment horizontal="center"/>
    </xf>
    <xf numFmtId="0" fontId="28" fillId="0" borderId="19" xfId="55" applyFont="1" applyFill="1" applyBorder="1" applyAlignment="1">
      <alignment horizontal="center"/>
    </xf>
    <xf numFmtId="3" fontId="28" fillId="0" borderId="34" xfId="55" applyNumberFormat="1" applyFont="1" applyFill="1" applyBorder="1" applyAlignment="1">
      <alignment horizontal="center"/>
    </xf>
    <xf numFmtId="3" fontId="28" fillId="0" borderId="49" xfId="55" applyNumberFormat="1" applyFont="1" applyFill="1" applyBorder="1" applyAlignment="1">
      <alignment horizontal="center"/>
    </xf>
    <xf numFmtId="0" fontId="28" fillId="0" borderId="31" xfId="55" applyFont="1" applyFill="1" applyBorder="1" applyAlignment="1">
      <alignment horizontal="center"/>
    </xf>
    <xf numFmtId="0" fontId="28" fillId="0" borderId="19" xfId="0" applyFont="1" applyFill="1" applyBorder="1" applyAlignment="1">
      <alignment horizontal="center"/>
    </xf>
    <xf numFmtId="0" fontId="28" fillId="0" borderId="20" xfId="55" applyFont="1" applyFill="1" applyBorder="1" applyAlignment="1">
      <alignment horizontal="center"/>
    </xf>
    <xf numFmtId="3" fontId="28" fillId="0" borderId="68" xfId="55" applyNumberFormat="1" applyFont="1" applyFill="1" applyBorder="1" applyAlignment="1">
      <alignment horizontal="center"/>
    </xf>
    <xf numFmtId="3" fontId="28" fillId="0" borderId="50" xfId="55" applyNumberFormat="1" applyFont="1" applyFill="1" applyBorder="1" applyAlignment="1">
      <alignment horizontal="center"/>
    </xf>
    <xf numFmtId="0" fontId="28" fillId="0" borderId="51" xfId="55" applyFont="1" applyFill="1" applyBorder="1" applyAlignment="1">
      <alignment horizontal="center"/>
    </xf>
    <xf numFmtId="0" fontId="85" fillId="0" borderId="10" xfId="55" applyFont="1" applyFill="1" applyBorder="1" applyAlignment="1">
      <alignment horizontal="left"/>
    </xf>
    <xf numFmtId="0" fontId="86" fillId="0" borderId="12" xfId="55" applyFont="1" applyFill="1" applyBorder="1" applyAlignment="1">
      <alignment horizontal="center"/>
    </xf>
    <xf numFmtId="0" fontId="85" fillId="0" borderId="10" xfId="55" applyFont="1" applyFill="1" applyBorder="1" applyAlignment="1"/>
    <xf numFmtId="0" fontId="85" fillId="0" borderId="13" xfId="55" applyFont="1" applyFill="1" applyBorder="1" applyAlignment="1">
      <alignment horizontal="left"/>
    </xf>
    <xf numFmtId="0" fontId="86" fillId="0" borderId="14" xfId="55" applyFont="1" applyFill="1" applyBorder="1" applyAlignment="1">
      <alignment horizontal="center"/>
    </xf>
    <xf numFmtId="0" fontId="41" fillId="0" borderId="13" xfId="55" applyFont="1" applyFill="1" applyBorder="1"/>
    <xf numFmtId="0" fontId="87" fillId="0" borderId="45" xfId="55" applyFont="1" applyFill="1" applyBorder="1" applyAlignment="1">
      <alignment horizontal="center"/>
    </xf>
    <xf numFmtId="0" fontId="87" fillId="0" borderId="47" xfId="55" applyFont="1" applyFill="1" applyBorder="1" applyAlignment="1">
      <alignment horizontal="center"/>
    </xf>
    <xf numFmtId="0" fontId="87" fillId="0" borderId="36" xfId="55" applyFont="1" applyFill="1" applyBorder="1" applyAlignment="1">
      <alignment horizontal="center"/>
    </xf>
    <xf numFmtId="0" fontId="87" fillId="0" borderId="19" xfId="55" applyFont="1" applyFill="1" applyBorder="1" applyAlignment="1">
      <alignment horizontal="center"/>
    </xf>
    <xf numFmtId="0" fontId="87" fillId="0" borderId="49" xfId="55" applyFont="1" applyFill="1" applyBorder="1" applyAlignment="1">
      <alignment horizontal="center"/>
    </xf>
    <xf numFmtId="0" fontId="87" fillId="0" borderId="20" xfId="55" applyFont="1" applyFill="1" applyBorder="1" applyAlignment="1">
      <alignment horizontal="center"/>
    </xf>
    <xf numFmtId="3" fontId="87" fillId="0" borderId="65" xfId="55" applyNumberFormat="1" applyFont="1" applyFill="1" applyBorder="1" applyAlignment="1">
      <alignment horizontal="center"/>
    </xf>
    <xf numFmtId="0" fontId="87" fillId="0" borderId="50" xfId="55" applyFont="1" applyFill="1" applyBorder="1" applyAlignment="1">
      <alignment horizontal="center"/>
    </xf>
    <xf numFmtId="0" fontId="23" fillId="0" borderId="0" xfId="55" applyFont="1" applyFill="1"/>
    <xf numFmtId="0" fontId="0" fillId="0" borderId="59" xfId="0" applyFill="1" applyBorder="1"/>
    <xf numFmtId="0" fontId="88" fillId="0" borderId="60" xfId="0" applyFont="1" applyFill="1" applyBorder="1" applyAlignment="1"/>
    <xf numFmtId="0" fontId="0" fillId="0" borderId="60" xfId="0" applyFill="1" applyBorder="1"/>
    <xf numFmtId="0" fontId="0" fillId="0" borderId="61" xfId="0" applyFill="1" applyBorder="1"/>
    <xf numFmtId="0" fontId="85" fillId="0" borderId="69" xfId="0" applyFont="1" applyFill="1" applyBorder="1" applyAlignment="1">
      <alignment horizontal="center"/>
    </xf>
    <xf numFmtId="0" fontId="85" fillId="0" borderId="37" xfId="0" applyFont="1" applyFill="1" applyBorder="1" applyAlignment="1">
      <alignment horizontal="center"/>
    </xf>
    <xf numFmtId="0" fontId="85" fillId="0" borderId="55" xfId="0" applyFont="1" applyFill="1" applyBorder="1" applyAlignment="1">
      <alignment horizontal="center"/>
    </xf>
    <xf numFmtId="0" fontId="85" fillId="0" borderId="67" xfId="0" applyFont="1" applyFill="1" applyBorder="1" applyAlignment="1">
      <alignment horizontal="center"/>
    </xf>
    <xf numFmtId="0" fontId="85" fillId="0" borderId="57" xfId="0" applyFont="1" applyFill="1" applyBorder="1" applyAlignment="1">
      <alignment horizontal="center"/>
    </xf>
    <xf numFmtId="0" fontId="87" fillId="0" borderId="45" xfId="0" applyFont="1" applyFill="1" applyBorder="1" applyAlignment="1">
      <alignment horizontal="center"/>
    </xf>
    <xf numFmtId="3" fontId="87" fillId="0" borderId="70" xfId="0" applyNumberFormat="1" applyFont="1" applyFill="1" applyBorder="1" applyAlignment="1">
      <alignment horizontal="center"/>
    </xf>
    <xf numFmtId="0" fontId="87" fillId="0" borderId="36" xfId="0" applyFont="1" applyFill="1" applyBorder="1" applyAlignment="1">
      <alignment horizontal="center"/>
    </xf>
    <xf numFmtId="3" fontId="87" fillId="0" borderId="52" xfId="0" applyNumberFormat="1" applyFont="1" applyFill="1" applyBorder="1" applyAlignment="1">
      <alignment horizontal="center"/>
    </xf>
    <xf numFmtId="0" fontId="87" fillId="0" borderId="28" xfId="0" applyFont="1" applyFill="1" applyBorder="1" applyAlignment="1">
      <alignment horizontal="center"/>
    </xf>
    <xf numFmtId="3" fontId="87" fillId="0" borderId="29" xfId="0" applyNumberFormat="1" applyFont="1" applyFill="1" applyBorder="1" applyAlignment="1">
      <alignment horizontal="center"/>
    </xf>
    <xf numFmtId="3" fontId="87" fillId="0" borderId="47" xfId="0" applyNumberFormat="1" applyFont="1" applyFill="1" applyBorder="1" applyAlignment="1">
      <alignment horizontal="center"/>
    </xf>
    <xf numFmtId="0" fontId="87" fillId="0" borderId="19" xfId="0" applyFont="1" applyFill="1" applyBorder="1" applyAlignment="1">
      <alignment horizontal="center"/>
    </xf>
    <xf numFmtId="3" fontId="87" fillId="0" borderId="34" xfId="0" applyNumberFormat="1" applyFont="1" applyFill="1" applyBorder="1" applyAlignment="1">
      <alignment horizontal="center"/>
    </xf>
    <xf numFmtId="3" fontId="87" fillId="0" borderId="49" xfId="0" applyNumberFormat="1" applyFont="1" applyFill="1" applyBorder="1" applyAlignment="1">
      <alignment horizontal="center"/>
    </xf>
    <xf numFmtId="0" fontId="87" fillId="0" borderId="31" xfId="0" applyFont="1" applyFill="1" applyBorder="1" applyAlignment="1">
      <alignment horizontal="center"/>
    </xf>
    <xf numFmtId="0" fontId="87" fillId="0" borderId="20" xfId="0" applyFont="1" applyFill="1" applyBorder="1" applyAlignment="1">
      <alignment horizontal="center"/>
    </xf>
    <xf numFmtId="3" fontId="87" fillId="0" borderId="68" xfId="0" applyNumberFormat="1" applyFont="1" applyFill="1" applyBorder="1" applyAlignment="1">
      <alignment horizontal="center"/>
    </xf>
    <xf numFmtId="3" fontId="87" fillId="0" borderId="50" xfId="0" applyNumberFormat="1" applyFont="1" applyFill="1" applyBorder="1" applyAlignment="1">
      <alignment horizontal="center"/>
    </xf>
    <xf numFmtId="0" fontId="87" fillId="0" borderId="51" xfId="0" applyFont="1" applyFill="1" applyBorder="1" applyAlignment="1">
      <alignment horizontal="center"/>
    </xf>
    <xf numFmtId="0" fontId="88" fillId="0" borderId="59" xfId="0" applyFont="1" applyFill="1" applyBorder="1" applyAlignment="1"/>
    <xf numFmtId="0" fontId="35" fillId="0" borderId="60" xfId="0" applyFont="1" applyFill="1" applyBorder="1" applyAlignment="1">
      <alignment horizontal="center"/>
    </xf>
    <xf numFmtId="0" fontId="86" fillId="0" borderId="60" xfId="0" applyFont="1" applyFill="1" applyBorder="1" applyAlignment="1">
      <alignment horizontal="center"/>
    </xf>
    <xf numFmtId="3" fontId="35" fillId="0" borderId="60" xfId="0" applyNumberFormat="1" applyFont="1" applyFill="1" applyBorder="1" applyAlignment="1">
      <alignment horizontal="center"/>
    </xf>
    <xf numFmtId="3" fontId="86" fillId="0" borderId="60" xfId="0" applyNumberFormat="1" applyFont="1" applyFill="1" applyBorder="1" applyAlignment="1">
      <alignment horizontal="center"/>
    </xf>
    <xf numFmtId="0" fontId="87" fillId="0" borderId="48" xfId="0" applyFont="1" applyFill="1" applyBorder="1" applyAlignment="1">
      <alignment horizontal="center"/>
    </xf>
    <xf numFmtId="0" fontId="88" fillId="0" borderId="59" xfId="0" applyFont="1" applyFill="1" applyBorder="1" applyAlignment="1">
      <alignment horizontal="left"/>
    </xf>
    <xf numFmtId="0" fontId="89" fillId="0" borderId="60" xfId="0" applyFont="1" applyFill="1" applyBorder="1" applyAlignment="1">
      <alignment horizontal="center"/>
    </xf>
    <xf numFmtId="3" fontId="28" fillId="0" borderId="47" xfId="0" applyNumberFormat="1" applyFont="1" applyFill="1" applyBorder="1" applyAlignment="1">
      <alignment horizontal="center"/>
    </xf>
    <xf numFmtId="3" fontId="28" fillId="0" borderId="29" xfId="0" applyNumberFormat="1" applyFont="1" applyFill="1" applyBorder="1" applyAlignment="1">
      <alignment horizontal="center"/>
    </xf>
    <xf numFmtId="3" fontId="28" fillId="0" borderId="34" xfId="0" applyNumberFormat="1" applyFont="1" applyFill="1" applyBorder="1" applyAlignment="1">
      <alignment horizontal="center"/>
    </xf>
    <xf numFmtId="3" fontId="28" fillId="0" borderId="49" xfId="0" applyNumberFormat="1" applyFont="1" applyFill="1" applyBorder="1" applyAlignment="1">
      <alignment horizontal="center"/>
    </xf>
    <xf numFmtId="3" fontId="28" fillId="0" borderId="50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left"/>
    </xf>
    <xf numFmtId="0" fontId="54" fillId="0" borderId="0" xfId="0" applyFont="1" applyFill="1" applyAlignment="1">
      <alignment horizontal="left"/>
    </xf>
    <xf numFmtId="0" fontId="39" fillId="0" borderId="0" xfId="0" applyFont="1" applyFill="1"/>
    <xf numFmtId="0" fontId="56" fillId="0" borderId="59" xfId="0" applyFont="1" applyFill="1" applyBorder="1" applyAlignment="1">
      <alignment horizontal="center"/>
    </xf>
    <xf numFmtId="0" fontId="56" fillId="0" borderId="44" xfId="0" applyFont="1" applyFill="1" applyBorder="1" applyAlignment="1">
      <alignment horizontal="center"/>
    </xf>
    <xf numFmtId="0" fontId="56" fillId="0" borderId="60" xfId="0" applyFont="1" applyFill="1" applyBorder="1" applyAlignment="1">
      <alignment horizontal="center"/>
    </xf>
    <xf numFmtId="0" fontId="56" fillId="0" borderId="61" xfId="0" applyFont="1" applyFill="1" applyBorder="1" applyAlignment="1">
      <alignment horizontal="center"/>
    </xf>
    <xf numFmtId="0" fontId="56" fillId="0" borderId="0" xfId="0" applyFont="1" applyFill="1" applyBorder="1" applyAlignment="1">
      <alignment horizontal="center"/>
    </xf>
    <xf numFmtId="0" fontId="56" fillId="0" borderId="10" xfId="0" applyFont="1" applyFill="1" applyBorder="1" applyAlignment="1">
      <alignment horizontal="center"/>
    </xf>
    <xf numFmtId="0" fontId="56" fillId="0" borderId="18" xfId="0" applyFont="1" applyFill="1" applyBorder="1" applyAlignment="1">
      <alignment horizontal="center"/>
    </xf>
    <xf numFmtId="0" fontId="56" fillId="0" borderId="11" xfId="0" applyFont="1" applyFill="1" applyBorder="1" applyAlignment="1">
      <alignment horizontal="center"/>
    </xf>
    <xf numFmtId="0" fontId="83" fillId="0" borderId="39" xfId="0" applyFont="1" applyFill="1" applyBorder="1" applyAlignment="1">
      <alignment horizontal="center"/>
    </xf>
    <xf numFmtId="3" fontId="83" fillId="0" borderId="71" xfId="0" applyNumberFormat="1" applyFont="1" applyFill="1" applyBorder="1" applyAlignment="1">
      <alignment horizontal="center"/>
    </xf>
    <xf numFmtId="3" fontId="83" fillId="0" borderId="72" xfId="0" applyNumberFormat="1" applyFont="1" applyFill="1" applyBorder="1" applyAlignment="1">
      <alignment horizontal="center"/>
    </xf>
    <xf numFmtId="3" fontId="83" fillId="0" borderId="73" xfId="0" applyNumberFormat="1" applyFont="1" applyFill="1" applyBorder="1" applyAlignment="1">
      <alignment horizontal="center"/>
    </xf>
    <xf numFmtId="0" fontId="28" fillId="0" borderId="0" xfId="0" applyFont="1" applyFill="1"/>
    <xf numFmtId="0" fontId="28" fillId="0" borderId="0" xfId="0" applyFont="1"/>
    <xf numFmtId="0" fontId="83" fillId="0" borderId="74" xfId="0" applyFont="1" applyFill="1" applyBorder="1" applyAlignment="1">
      <alignment horizontal="center"/>
    </xf>
    <xf numFmtId="3" fontId="83" fillId="0" borderId="75" xfId="0" applyNumberFormat="1" applyFont="1" applyFill="1" applyBorder="1" applyAlignment="1">
      <alignment horizontal="center"/>
    </xf>
    <xf numFmtId="3" fontId="83" fillId="0" borderId="30" xfId="0" applyNumberFormat="1" applyFont="1" applyFill="1" applyBorder="1" applyAlignment="1">
      <alignment horizontal="center"/>
    </xf>
    <xf numFmtId="3" fontId="83" fillId="0" borderId="64" xfId="0" applyNumberFormat="1" applyFont="1" applyFill="1" applyBorder="1" applyAlignment="1">
      <alignment horizontal="center"/>
    </xf>
    <xf numFmtId="3" fontId="83" fillId="0" borderId="74" xfId="0" applyNumberFormat="1" applyFont="1" applyBorder="1" applyAlignment="1">
      <alignment horizontal="center"/>
    </xf>
    <xf numFmtId="0" fontId="83" fillId="0" borderId="76" xfId="0" applyFont="1" applyFill="1" applyBorder="1" applyAlignment="1">
      <alignment horizontal="center"/>
    </xf>
    <xf numFmtId="3" fontId="83" fillId="0" borderId="77" xfId="0" applyNumberFormat="1" applyFont="1" applyFill="1" applyBorder="1" applyAlignment="1">
      <alignment horizontal="center"/>
    </xf>
    <xf numFmtId="3" fontId="83" fillId="0" borderId="78" xfId="0" applyNumberFormat="1" applyFont="1" applyFill="1" applyBorder="1" applyAlignment="1">
      <alignment horizontal="center"/>
    </xf>
    <xf numFmtId="3" fontId="83" fillId="0" borderId="65" xfId="0" applyNumberFormat="1" applyFont="1" applyFill="1" applyBorder="1" applyAlignment="1">
      <alignment horizontal="center"/>
    </xf>
    <xf numFmtId="0" fontId="83" fillId="0" borderId="79" xfId="0" applyFont="1" applyFill="1" applyBorder="1" applyAlignment="1">
      <alignment horizontal="center"/>
    </xf>
    <xf numFmtId="3" fontId="28" fillId="0" borderId="73" xfId="0" applyNumberFormat="1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3" fontId="83" fillId="0" borderId="0" xfId="0" applyNumberFormat="1" applyFont="1" applyFill="1" applyBorder="1" applyAlignment="1">
      <alignment horizontal="center"/>
    </xf>
    <xf numFmtId="3" fontId="83" fillId="0" borderId="79" xfId="0" applyNumberFormat="1" applyFont="1" applyBorder="1" applyAlignment="1">
      <alignment horizontal="center"/>
    </xf>
    <xf numFmtId="3" fontId="28" fillId="0" borderId="64" xfId="0" applyNumberFormat="1" applyFont="1" applyFill="1" applyBorder="1" applyAlignment="1">
      <alignment horizontal="center"/>
    </xf>
    <xf numFmtId="3" fontId="28" fillId="0" borderId="65" xfId="0" applyNumberFormat="1" applyFont="1" applyFill="1" applyBorder="1" applyAlignment="1">
      <alignment horizontal="center"/>
    </xf>
    <xf numFmtId="0" fontId="3" fillId="0" borderId="0" xfId="0" applyFont="1" applyFill="1"/>
    <xf numFmtId="0" fontId="90" fillId="0" borderId="0" xfId="58" applyFont="1" applyFill="1" applyBorder="1" applyAlignment="1">
      <alignment horizontal="center" vertical="center"/>
    </xf>
    <xf numFmtId="0" fontId="3" fillId="0" borderId="0" xfId="58" applyFont="1" applyFill="1" applyAlignment="1">
      <alignment vertical="center"/>
    </xf>
    <xf numFmtId="0" fontId="89" fillId="0" borderId="0" xfId="58" applyFont="1" applyFill="1" applyBorder="1" applyAlignment="1">
      <alignment vertical="center"/>
    </xf>
    <xf numFmtId="0" fontId="57" fillId="0" borderId="18" xfId="0" applyFont="1" applyFill="1" applyBorder="1" applyAlignment="1">
      <alignment horizontal="center"/>
    </xf>
    <xf numFmtId="0" fontId="57" fillId="0" borderId="0" xfId="0" applyFont="1" applyFill="1" applyBorder="1" applyAlignment="1">
      <alignment horizontal="center"/>
    </xf>
    <xf numFmtId="0" fontId="83" fillId="0" borderId="0" xfId="58" applyFont="1" applyFill="1" applyAlignment="1">
      <alignment vertical="center"/>
    </xf>
    <xf numFmtId="191" fontId="3" fillId="0" borderId="0" xfId="0" applyNumberFormat="1" applyFont="1" applyFill="1" applyBorder="1" applyAlignment="1">
      <alignment horizontal="center"/>
    </xf>
    <xf numFmtId="0" fontId="57" fillId="0" borderId="10" xfId="0" applyFont="1" applyFill="1" applyBorder="1" applyAlignment="1"/>
    <xf numFmtId="0" fontId="57" fillId="0" borderId="11" xfId="0" applyFont="1" applyFill="1" applyBorder="1" applyAlignment="1"/>
    <xf numFmtId="0" fontId="57" fillId="0" borderId="12" xfId="0" applyFont="1" applyFill="1" applyBorder="1" applyAlignment="1"/>
    <xf numFmtId="0" fontId="57" fillId="0" borderId="15" xfId="0" applyFont="1" applyFill="1" applyBorder="1" applyAlignment="1"/>
    <xf numFmtId="0" fontId="57" fillId="0" borderId="16" xfId="0" applyFont="1" applyFill="1" applyBorder="1" applyAlignment="1"/>
    <xf numFmtId="0" fontId="57" fillId="0" borderId="17" xfId="0" applyFont="1" applyFill="1" applyBorder="1" applyAlignment="1"/>
    <xf numFmtId="0" fontId="57" fillId="0" borderId="15" xfId="0" applyFont="1" applyFill="1" applyBorder="1" applyAlignment="1">
      <alignment horizontal="left"/>
    </xf>
    <xf numFmtId="0" fontId="57" fillId="0" borderId="38" xfId="0" applyFont="1" applyFill="1" applyBorder="1" applyAlignment="1">
      <alignment horizontal="center"/>
    </xf>
    <xf numFmtId="0" fontId="57" fillId="0" borderId="80" xfId="0" applyFont="1" applyFill="1" applyBorder="1" applyAlignment="1">
      <alignment horizontal="center"/>
    </xf>
    <xf numFmtId="0" fontId="57" fillId="0" borderId="75" xfId="0" applyFont="1" applyFill="1" applyBorder="1" applyAlignment="1">
      <alignment horizontal="center"/>
    </xf>
    <xf numFmtId="191" fontId="3" fillId="0" borderId="31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91" fillId="0" borderId="0" xfId="58" applyFont="1" applyFill="1" applyBorder="1" applyAlignment="1">
      <alignment horizontal="center" vertical="center"/>
    </xf>
    <xf numFmtId="0" fontId="58" fillId="0" borderId="0" xfId="0" applyFont="1"/>
    <xf numFmtId="0" fontId="3" fillId="5" borderId="18" xfId="0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83" fillId="5" borderId="69" xfId="0" applyFont="1" applyFill="1" applyBorder="1" applyAlignment="1">
      <alignment horizontal="center"/>
    </xf>
    <xf numFmtId="0" fontId="83" fillId="5" borderId="62" xfId="0" applyFont="1" applyFill="1" applyBorder="1" applyAlignment="1">
      <alignment horizontal="center"/>
    </xf>
    <xf numFmtId="2" fontId="83" fillId="5" borderId="62" xfId="0" applyNumberFormat="1" applyFont="1" applyFill="1" applyBorder="1" applyAlignment="1">
      <alignment horizontal="center"/>
    </xf>
    <xf numFmtId="0" fontId="83" fillId="5" borderId="37" xfId="0" applyFont="1" applyFill="1" applyBorder="1" applyAlignment="1">
      <alignment horizontal="center"/>
    </xf>
    <xf numFmtId="0" fontId="83" fillId="5" borderId="81" xfId="0" applyFont="1" applyFill="1" applyBorder="1" applyAlignment="1">
      <alignment horizontal="center"/>
    </xf>
    <xf numFmtId="0" fontId="83" fillId="5" borderId="79" xfId="0" applyFont="1" applyFill="1" applyBorder="1" applyAlignment="1">
      <alignment horizontal="center"/>
    </xf>
    <xf numFmtId="0" fontId="83" fillId="5" borderId="74" xfId="0" applyFont="1" applyFill="1" applyBorder="1" applyAlignment="1">
      <alignment horizontal="center"/>
    </xf>
    <xf numFmtId="0" fontId="83" fillId="5" borderId="76" xfId="0" applyFont="1" applyFill="1" applyBorder="1" applyAlignment="1">
      <alignment horizontal="center"/>
    </xf>
    <xf numFmtId="0" fontId="83" fillId="5" borderId="82" xfId="0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0" fontId="23" fillId="0" borderId="44" xfId="0" applyFont="1" applyBorder="1" applyAlignment="1">
      <alignment horizontal="center"/>
    </xf>
    <xf numFmtId="0" fontId="85" fillId="0" borderId="44" xfId="0" applyFont="1" applyBorder="1" applyAlignment="1">
      <alignment horizontal="center"/>
    </xf>
    <xf numFmtId="0" fontId="87" fillId="0" borderId="71" xfId="0" applyFont="1" applyBorder="1" applyAlignment="1">
      <alignment horizontal="center"/>
    </xf>
    <xf numFmtId="3" fontId="87" fillId="0" borderId="71" xfId="0" applyNumberFormat="1" applyFont="1" applyBorder="1" applyAlignment="1">
      <alignment horizontal="center"/>
    </xf>
    <xf numFmtId="0" fontId="87" fillId="0" borderId="75" xfId="0" applyFont="1" applyBorder="1" applyAlignment="1">
      <alignment horizontal="center"/>
    </xf>
    <xf numFmtId="3" fontId="87" fillId="0" borderId="75" xfId="0" applyNumberFormat="1" applyFont="1" applyBorder="1" applyAlignment="1">
      <alignment horizontal="center"/>
    </xf>
    <xf numFmtId="0" fontId="87" fillId="0" borderId="77" xfId="0" applyFont="1" applyBorder="1" applyAlignment="1">
      <alignment horizontal="center"/>
    </xf>
    <xf numFmtId="3" fontId="87" fillId="0" borderId="77" xfId="0" applyNumberFormat="1" applyFont="1" applyBorder="1" applyAlignment="1">
      <alignment horizontal="center"/>
    </xf>
    <xf numFmtId="0" fontId="87" fillId="0" borderId="75" xfId="0" applyFont="1" applyBorder="1" applyAlignment="1">
      <alignment horizontal="center" vertical="center"/>
    </xf>
    <xf numFmtId="3" fontId="87" fillId="0" borderId="75" xfId="0" applyNumberFormat="1" applyFont="1" applyBorder="1" applyAlignment="1">
      <alignment horizontal="center" vertical="center"/>
    </xf>
    <xf numFmtId="0" fontId="87" fillId="0" borderId="77" xfId="0" applyFont="1" applyBorder="1" applyAlignment="1">
      <alignment horizontal="center" vertical="center"/>
    </xf>
    <xf numFmtId="3" fontId="87" fillId="0" borderId="77" xfId="0" applyNumberFormat="1" applyFont="1" applyBorder="1" applyAlignment="1">
      <alignment horizontal="center" vertical="center"/>
    </xf>
    <xf numFmtId="0" fontId="32" fillId="0" borderId="0" xfId="0" applyFont="1"/>
    <xf numFmtId="0" fontId="0" fillId="0" borderId="0" xfId="0" applyFont="1"/>
    <xf numFmtId="0" fontId="58" fillId="0" borderId="0" xfId="0" applyFont="1" applyBorder="1"/>
    <xf numFmtId="0" fontId="92" fillId="0" borderId="0" xfId="0" applyFont="1"/>
    <xf numFmtId="0" fontId="86" fillId="0" borderId="55" xfId="0" applyFont="1" applyBorder="1" applyAlignment="1">
      <alignment horizontal="center"/>
    </xf>
    <xf numFmtId="0" fontId="86" fillId="0" borderId="67" xfId="0" applyFont="1" applyBorder="1" applyAlignment="1">
      <alignment horizontal="center"/>
    </xf>
    <xf numFmtId="0" fontId="86" fillId="0" borderId="57" xfId="0" applyFont="1" applyBorder="1" applyAlignment="1">
      <alignment horizontal="center"/>
    </xf>
    <xf numFmtId="0" fontId="86" fillId="0" borderId="58" xfId="0" applyFont="1" applyBorder="1" applyAlignment="1">
      <alignment horizontal="center"/>
    </xf>
    <xf numFmtId="0" fontId="83" fillId="0" borderId="36" xfId="0" applyFont="1" applyFill="1" applyBorder="1" applyAlignment="1">
      <alignment horizontal="center"/>
    </xf>
    <xf numFmtId="3" fontId="83" fillId="0" borderId="29" xfId="0" applyNumberFormat="1" applyFont="1" applyFill="1" applyBorder="1" applyAlignment="1">
      <alignment horizontal="center"/>
    </xf>
    <xf numFmtId="3" fontId="83" fillId="0" borderId="52" xfId="0" applyNumberFormat="1" applyFont="1" applyFill="1" applyBorder="1" applyAlignment="1">
      <alignment horizontal="center"/>
    </xf>
    <xf numFmtId="0" fontId="83" fillId="0" borderId="28" xfId="0" applyFont="1" applyFill="1" applyBorder="1" applyAlignment="1">
      <alignment horizontal="center"/>
    </xf>
    <xf numFmtId="0" fontId="83" fillId="0" borderId="19" xfId="0" applyFont="1" applyFill="1" applyBorder="1" applyAlignment="1">
      <alignment horizontal="center"/>
    </xf>
    <xf numFmtId="3" fontId="83" fillId="0" borderId="34" xfId="0" applyNumberFormat="1" applyFont="1" applyFill="1" applyBorder="1" applyAlignment="1">
      <alignment horizontal="center"/>
    </xf>
    <xf numFmtId="3" fontId="83" fillId="0" borderId="49" xfId="0" applyNumberFormat="1" applyFont="1" applyFill="1" applyBorder="1" applyAlignment="1">
      <alignment horizontal="center"/>
    </xf>
    <xf numFmtId="0" fontId="83" fillId="0" borderId="31" xfId="0" applyFont="1" applyFill="1" applyBorder="1" applyAlignment="1">
      <alignment horizontal="center"/>
    </xf>
    <xf numFmtId="3" fontId="83" fillId="0" borderId="31" xfId="0" applyNumberFormat="1" applyFont="1" applyFill="1" applyBorder="1" applyAlignment="1">
      <alignment horizontal="center"/>
    </xf>
    <xf numFmtId="0" fontId="28" fillId="0" borderId="49" xfId="0" applyFont="1" applyFill="1" applyBorder="1"/>
    <xf numFmtId="0" fontId="83" fillId="0" borderId="20" xfId="0" applyFont="1" applyFill="1" applyBorder="1" applyAlignment="1">
      <alignment horizontal="center"/>
    </xf>
    <xf numFmtId="3" fontId="83" fillId="0" borderId="68" xfId="0" applyNumberFormat="1" applyFont="1" applyFill="1" applyBorder="1" applyAlignment="1">
      <alignment horizontal="center"/>
    </xf>
    <xf numFmtId="3" fontId="83" fillId="0" borderId="50" xfId="0" applyNumberFormat="1" applyFont="1" applyFill="1" applyBorder="1" applyAlignment="1">
      <alignment horizontal="center"/>
    </xf>
    <xf numFmtId="3" fontId="83" fillId="0" borderId="51" xfId="0" applyNumberFormat="1" applyFont="1" applyFill="1" applyBorder="1" applyAlignment="1">
      <alignment horizontal="center"/>
    </xf>
    <xf numFmtId="0" fontId="28" fillId="0" borderId="50" xfId="0" applyFont="1" applyFill="1" applyBorder="1"/>
    <xf numFmtId="0" fontId="57" fillId="0" borderId="55" xfId="0" applyFont="1" applyBorder="1" applyAlignment="1">
      <alignment horizontal="center"/>
    </xf>
    <xf numFmtId="0" fontId="57" fillId="0" borderId="56" xfId="0" applyFont="1" applyBorder="1" applyAlignment="1">
      <alignment horizontal="center"/>
    </xf>
    <xf numFmtId="0" fontId="57" fillId="0" borderId="57" xfId="0" applyFont="1" applyBorder="1" applyAlignment="1">
      <alignment horizontal="center"/>
    </xf>
    <xf numFmtId="0" fontId="57" fillId="0" borderId="58" xfId="0" applyFont="1" applyBorder="1" applyAlignment="1">
      <alignment horizontal="center"/>
    </xf>
    <xf numFmtId="0" fontId="83" fillId="0" borderId="36" xfId="0" applyFont="1" applyBorder="1" applyAlignment="1">
      <alignment horizontal="center"/>
    </xf>
    <xf numFmtId="3" fontId="83" fillId="0" borderId="26" xfId="0" applyNumberFormat="1" applyFont="1" applyFill="1" applyBorder="1" applyAlignment="1">
      <alignment horizontal="center"/>
    </xf>
    <xf numFmtId="0" fontId="83" fillId="0" borderId="28" xfId="0" applyFont="1" applyBorder="1" applyAlignment="1">
      <alignment horizontal="center"/>
    </xf>
    <xf numFmtId="0" fontId="83" fillId="0" borderId="19" xfId="0" applyFont="1" applyBorder="1" applyAlignment="1">
      <alignment horizontal="center"/>
    </xf>
    <xf numFmtId="3" fontId="83" fillId="0" borderId="22" xfId="0" applyNumberFormat="1" applyFont="1" applyFill="1" applyBorder="1" applyAlignment="1">
      <alignment horizontal="center"/>
    </xf>
    <xf numFmtId="0" fontId="83" fillId="0" borderId="31" xfId="0" applyFont="1" applyBorder="1" applyAlignment="1">
      <alignment horizontal="center"/>
    </xf>
    <xf numFmtId="0" fontId="83" fillId="0" borderId="20" xfId="0" applyFont="1" applyBorder="1" applyAlignment="1">
      <alignment horizontal="center"/>
    </xf>
    <xf numFmtId="3" fontId="83" fillId="0" borderId="40" xfId="0" applyNumberFormat="1" applyFont="1" applyFill="1" applyBorder="1" applyAlignment="1">
      <alignment horizontal="center"/>
    </xf>
    <xf numFmtId="0" fontId="0" fillId="0" borderId="50" xfId="0" applyFont="1" applyBorder="1"/>
    <xf numFmtId="0" fontId="83" fillId="0" borderId="0" xfId="0" applyFont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4" fontId="0" fillId="0" borderId="0" xfId="0" applyNumberFormat="1"/>
    <xf numFmtId="0" fontId="95" fillId="0" borderId="0" xfId="0" applyFont="1"/>
    <xf numFmtId="0" fontId="94" fillId="0" borderId="0" xfId="0" applyFont="1"/>
    <xf numFmtId="0" fontId="66" fillId="0" borderId="0" xfId="0" applyFont="1"/>
    <xf numFmtId="0" fontId="66" fillId="0" borderId="0" xfId="0" applyFont="1" applyAlignment="1">
      <alignment horizontal="left"/>
    </xf>
    <xf numFmtId="0" fontId="39" fillId="0" borderId="0" xfId="0" applyFont="1" applyAlignment="1">
      <alignment horizontal="center"/>
    </xf>
    <xf numFmtId="0" fontId="93" fillId="0" borderId="0" xfId="0" applyFont="1" applyAlignment="1">
      <alignment horizontal="center"/>
    </xf>
    <xf numFmtId="3" fontId="93" fillId="0" borderId="0" xfId="0" applyNumberFormat="1" applyFont="1" applyAlignment="1">
      <alignment horizontal="center"/>
    </xf>
    <xf numFmtId="0" fontId="96" fillId="0" borderId="44" xfId="0" applyFont="1" applyBorder="1" applyAlignment="1">
      <alignment horizontal="center" vertical="top" wrapText="1"/>
    </xf>
    <xf numFmtId="0" fontId="96" fillId="0" borderId="61" xfId="0" applyFont="1" applyBorder="1" applyAlignment="1">
      <alignment horizontal="center" vertical="top" wrapText="1"/>
    </xf>
    <xf numFmtId="3" fontId="96" fillId="0" borderId="61" xfId="0" applyNumberFormat="1" applyFont="1" applyBorder="1" applyAlignment="1">
      <alignment horizontal="center" vertical="top" wrapText="1"/>
    </xf>
    <xf numFmtId="0" fontId="97" fillId="0" borderId="82" xfId="0" applyFont="1" applyBorder="1" applyAlignment="1">
      <alignment horizontal="center" vertical="top" wrapText="1"/>
    </xf>
    <xf numFmtId="0" fontId="98" fillId="0" borderId="17" xfId="0" applyFont="1" applyBorder="1" applyAlignment="1">
      <alignment vertical="top" wrapText="1"/>
    </xf>
    <xf numFmtId="3" fontId="99" fillId="0" borderId="17" xfId="0" applyNumberFormat="1" applyFont="1" applyBorder="1" applyAlignment="1">
      <alignment horizontal="right" vertical="top" wrapText="1"/>
    </xf>
    <xf numFmtId="0" fontId="96" fillId="0" borderId="82" xfId="0" applyFont="1" applyBorder="1" applyAlignment="1">
      <alignment horizontal="center" vertical="top" wrapText="1"/>
    </xf>
    <xf numFmtId="0" fontId="96" fillId="0" borderId="17" xfId="0" applyFont="1" applyBorder="1" applyAlignment="1">
      <alignment vertical="top" wrapText="1"/>
    </xf>
    <xf numFmtId="3" fontId="100" fillId="0" borderId="17" xfId="0" applyNumberFormat="1" applyFont="1" applyBorder="1" applyAlignment="1">
      <alignment horizontal="center" vertical="top" wrapText="1"/>
    </xf>
    <xf numFmtId="0" fontId="97" fillId="0" borderId="44" xfId="0" applyFont="1" applyBorder="1" applyAlignment="1">
      <alignment horizontal="center" vertical="top" wrapText="1"/>
    </xf>
    <xf numFmtId="0" fontId="96" fillId="0" borderId="61" xfId="0" applyFont="1" applyBorder="1" applyAlignment="1">
      <alignment vertical="top" wrapText="1"/>
    </xf>
    <xf numFmtId="3" fontId="99" fillId="0" borderId="61" xfId="0" applyNumberFormat="1" applyFont="1" applyBorder="1" applyAlignment="1">
      <alignment vertical="top" wrapText="1"/>
    </xf>
    <xf numFmtId="0" fontId="101" fillId="0" borderId="0" xfId="0" applyFont="1"/>
    <xf numFmtId="0" fontId="23" fillId="0" borderId="83" xfId="0" applyFont="1" applyBorder="1" applyAlignment="1">
      <alignment horizontal="center" vertical="center"/>
    </xf>
    <xf numFmtId="0" fontId="23" fillId="0" borderId="84" xfId="0" applyFont="1" applyBorder="1" applyAlignment="1">
      <alignment horizontal="center" vertical="center"/>
    </xf>
    <xf numFmtId="0" fontId="23" fillId="0" borderId="85" xfId="0" applyFont="1" applyBorder="1" applyAlignment="1">
      <alignment horizontal="center" vertical="center"/>
    </xf>
    <xf numFmtId="2" fontId="23" fillId="0" borderId="85" xfId="0" applyNumberFormat="1" applyFont="1" applyBorder="1" applyAlignment="1">
      <alignment horizontal="center" vertical="center"/>
    </xf>
    <xf numFmtId="0" fontId="0" fillId="0" borderId="86" xfId="0" applyBorder="1"/>
    <xf numFmtId="0" fontId="0" fillId="0" borderId="85" xfId="0" applyFont="1" applyBorder="1"/>
    <xf numFmtId="2" fontId="0" fillId="0" borderId="85" xfId="0" applyNumberFormat="1" applyBorder="1" applyAlignment="1">
      <alignment horizontal="center" vertical="center"/>
    </xf>
    <xf numFmtId="0" fontId="0" fillId="0" borderId="83" xfId="0" applyBorder="1" applyAlignment="1">
      <alignment horizontal="center"/>
    </xf>
    <xf numFmtId="0" fontId="0" fillId="0" borderId="87" xfId="0" applyBorder="1" applyAlignment="1">
      <alignment horizontal="center"/>
    </xf>
    <xf numFmtId="2" fontId="0" fillId="0" borderId="88" xfId="0" applyNumberFormat="1" applyBorder="1" applyAlignment="1">
      <alignment horizontal="center"/>
    </xf>
    <xf numFmtId="2" fontId="0" fillId="0" borderId="89" xfId="0" applyNumberFormat="1" applyBorder="1" applyAlignment="1">
      <alignment horizontal="center"/>
    </xf>
    <xf numFmtId="0" fontId="0" fillId="0" borderId="90" xfId="0" applyBorder="1" applyAlignment="1">
      <alignment horizontal="center"/>
    </xf>
    <xf numFmtId="2" fontId="0" fillId="0" borderId="91" xfId="0" applyNumberFormat="1" applyBorder="1" applyAlignment="1">
      <alignment horizontal="center"/>
    </xf>
    <xf numFmtId="0" fontId="0" fillId="0" borderId="92" xfId="0" applyBorder="1" applyAlignment="1">
      <alignment horizontal="center"/>
    </xf>
    <xf numFmtId="2" fontId="0" fillId="0" borderId="93" xfId="0" applyNumberFormat="1" applyBorder="1" applyAlignment="1">
      <alignment horizontal="center"/>
    </xf>
    <xf numFmtId="0" fontId="0" fillId="0" borderId="94" xfId="0" applyBorder="1"/>
    <xf numFmtId="0" fontId="0" fillId="0" borderId="95" xfId="0" applyBorder="1"/>
    <xf numFmtId="0" fontId="103" fillId="0" borderId="84" xfId="0" applyFont="1" applyBorder="1" applyAlignment="1">
      <alignment horizontal="center" vertical="center"/>
    </xf>
    <xf numFmtId="0" fontId="103" fillId="0" borderId="96" xfId="0" applyFont="1" applyBorder="1" applyAlignment="1">
      <alignment horizontal="center" vertical="center"/>
    </xf>
    <xf numFmtId="0" fontId="0" fillId="0" borderId="83" xfId="0" applyFont="1" applyBorder="1" applyAlignment="1">
      <alignment horizontal="center" vertical="center"/>
    </xf>
    <xf numFmtId="0" fontId="103" fillId="0" borderId="84" xfId="0" applyFont="1" applyBorder="1" applyAlignment="1">
      <alignment horizontal="center" vertical="center" wrapText="1"/>
    </xf>
    <xf numFmtId="0" fontId="0" fillId="0" borderId="85" xfId="0" applyBorder="1" applyAlignment="1">
      <alignment horizontal="center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4" xfId="0" applyFont="1" applyBorder="1" applyAlignment="1">
      <alignment horizontal="center" vertical="center"/>
    </xf>
    <xf numFmtId="2" fontId="0" fillId="0" borderId="86" xfId="0" applyNumberFormat="1" applyBorder="1" applyAlignment="1">
      <alignment horizontal="center"/>
    </xf>
    <xf numFmtId="0" fontId="105" fillId="0" borderId="97" xfId="0" applyFont="1" applyBorder="1"/>
    <xf numFmtId="0" fontId="105" fillId="0" borderId="98" xfId="0" applyFont="1" applyBorder="1" applyAlignment="1">
      <alignment horizontal="left" vertical="center"/>
    </xf>
    <xf numFmtId="0" fontId="23" fillId="0" borderId="90" xfId="0" applyFont="1" applyBorder="1" applyAlignment="1">
      <alignment horizontal="center" vertical="center"/>
    </xf>
    <xf numFmtId="0" fontId="0" fillId="0" borderId="83" xfId="0" applyFont="1" applyFill="1" applyBorder="1" applyAlignment="1">
      <alignment horizontal="center" vertical="center"/>
    </xf>
    <xf numFmtId="0" fontId="0" fillId="0" borderId="90" xfId="0" applyFill="1" applyBorder="1" applyAlignment="1">
      <alignment horizontal="center"/>
    </xf>
    <xf numFmtId="0" fontId="0" fillId="0" borderId="87" xfId="0" applyFont="1" applyFill="1" applyBorder="1" applyAlignment="1">
      <alignment horizontal="center" vertical="center"/>
    </xf>
    <xf numFmtId="0" fontId="0" fillId="0" borderId="88" xfId="0" applyFont="1" applyFill="1" applyBorder="1" applyAlignment="1">
      <alignment horizontal="center" vertical="center"/>
    </xf>
    <xf numFmtId="2" fontId="0" fillId="0" borderId="91" xfId="0" applyNumberFormat="1" applyFill="1" applyBorder="1" applyAlignment="1">
      <alignment horizontal="center"/>
    </xf>
    <xf numFmtId="0" fontId="23" fillId="0" borderId="92" xfId="0" applyFont="1" applyBorder="1" applyAlignment="1">
      <alignment horizontal="center" vertical="center"/>
    </xf>
    <xf numFmtId="0" fontId="103" fillId="0" borderId="96" xfId="0" applyFont="1" applyBorder="1" applyAlignment="1">
      <alignment horizontal="center" vertical="center" wrapText="1"/>
    </xf>
    <xf numFmtId="0" fontId="106" fillId="0" borderId="83" xfId="0" applyFont="1" applyBorder="1" applyAlignment="1">
      <alignment horizontal="center"/>
    </xf>
    <xf numFmtId="0" fontId="106" fillId="0" borderId="83" xfId="0" applyFont="1" applyBorder="1" applyAlignment="1">
      <alignment horizontal="center" vertical="center"/>
    </xf>
    <xf numFmtId="0" fontId="106" fillId="0" borderId="83" xfId="0" applyFont="1" applyFill="1" applyBorder="1" applyAlignment="1">
      <alignment horizontal="center" vertical="center"/>
    </xf>
    <xf numFmtId="0" fontId="106" fillId="0" borderId="87" xfId="0" applyFont="1" applyBorder="1" applyAlignment="1">
      <alignment horizontal="center"/>
    </xf>
    <xf numFmtId="2" fontId="106" fillId="0" borderId="88" xfId="0" applyNumberFormat="1" applyFont="1" applyBorder="1" applyAlignment="1">
      <alignment horizontal="center"/>
    </xf>
    <xf numFmtId="2" fontId="106" fillId="0" borderId="89" xfId="0" applyNumberFormat="1" applyFont="1" applyBorder="1" applyAlignment="1">
      <alignment horizontal="center"/>
    </xf>
    <xf numFmtId="2" fontId="106" fillId="0" borderId="89" xfId="0" applyNumberFormat="1" applyFont="1" applyBorder="1" applyAlignment="1">
      <alignment horizontal="center" vertical="center"/>
    </xf>
    <xf numFmtId="0" fontId="106" fillId="0" borderId="89" xfId="0" applyFont="1" applyFill="1" applyBorder="1" applyAlignment="1">
      <alignment horizontal="center" vertical="center"/>
    </xf>
    <xf numFmtId="0" fontId="106" fillId="0" borderId="90" xfId="0" applyFont="1" applyBorder="1" applyAlignment="1">
      <alignment horizontal="center"/>
    </xf>
    <xf numFmtId="2" fontId="106" fillId="0" borderId="91" xfId="0" applyNumberFormat="1" applyFont="1" applyBorder="1" applyAlignment="1">
      <alignment horizontal="center"/>
    </xf>
    <xf numFmtId="0" fontId="0" fillId="0" borderId="89" xfId="0" applyFont="1" applyFill="1" applyBorder="1" applyAlignment="1">
      <alignment horizontal="center" vertical="center"/>
    </xf>
    <xf numFmtId="0" fontId="23" fillId="0" borderId="96" xfId="0" applyFont="1" applyBorder="1" applyAlignment="1">
      <alignment horizontal="center" vertical="center"/>
    </xf>
    <xf numFmtId="0" fontId="23" fillId="0" borderId="99" xfId="0" applyFont="1" applyBorder="1" applyAlignment="1">
      <alignment horizontal="center" vertical="center"/>
    </xf>
    <xf numFmtId="0" fontId="106" fillId="0" borderId="87" xfId="0" applyFont="1" applyFill="1" applyBorder="1" applyAlignment="1">
      <alignment horizontal="center"/>
    </xf>
    <xf numFmtId="2" fontId="106" fillId="0" borderId="88" xfId="0" applyNumberFormat="1" applyFont="1" applyFill="1" applyBorder="1" applyAlignment="1">
      <alignment horizontal="center"/>
    </xf>
    <xf numFmtId="2" fontId="106" fillId="0" borderId="89" xfId="0" applyNumberFormat="1" applyFont="1" applyFill="1" applyBorder="1" applyAlignment="1">
      <alignment horizontal="center" vertical="center"/>
    </xf>
    <xf numFmtId="0" fontId="106" fillId="0" borderId="92" xfId="0" applyFont="1" applyFill="1" applyBorder="1" applyAlignment="1">
      <alignment horizontal="center"/>
    </xf>
    <xf numFmtId="2" fontId="106" fillId="0" borderId="93" xfId="0" applyNumberFormat="1" applyFont="1" applyFill="1" applyBorder="1" applyAlignment="1">
      <alignment horizontal="center"/>
    </xf>
    <xf numFmtId="0" fontId="0" fillId="0" borderId="87" xfId="0" applyFont="1" applyBorder="1" applyAlignment="1">
      <alignment horizontal="center" vertical="center"/>
    </xf>
    <xf numFmtId="2" fontId="0" fillId="0" borderId="88" xfId="0" applyNumberFormat="1" applyFont="1" applyBorder="1" applyAlignment="1">
      <alignment horizontal="center" vertical="center"/>
    </xf>
    <xf numFmtId="2" fontId="0" fillId="0" borderId="89" xfId="0" applyNumberFormat="1" applyFont="1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2" fontId="0" fillId="0" borderId="100" xfId="0" applyNumberFormat="1" applyBorder="1" applyAlignment="1">
      <alignment horizontal="center" vertical="center"/>
    </xf>
    <xf numFmtId="0" fontId="0" fillId="0" borderId="99" xfId="0" applyBorder="1" applyAlignment="1">
      <alignment horizontal="center"/>
    </xf>
    <xf numFmtId="2" fontId="0" fillId="0" borderId="100" xfId="0" applyNumberFormat="1" applyBorder="1" applyAlignment="1">
      <alignment horizontal="center"/>
    </xf>
    <xf numFmtId="0" fontId="0" fillId="0" borderId="87" xfId="0" applyFill="1" applyBorder="1" applyAlignment="1">
      <alignment horizontal="center"/>
    </xf>
    <xf numFmtId="2" fontId="0" fillId="0" borderId="88" xfId="0" applyNumberFormat="1" applyFill="1" applyBorder="1" applyAlignment="1">
      <alignment horizontal="center"/>
    </xf>
    <xf numFmtId="0" fontId="0" fillId="0" borderId="101" xfId="0" applyBorder="1" applyAlignment="1">
      <alignment vertical="center"/>
    </xf>
    <xf numFmtId="2" fontId="23" fillId="0" borderId="85" xfId="0" applyNumberFormat="1" applyFont="1" applyBorder="1" applyAlignment="1">
      <alignment horizontal="center" vertical="center" wrapText="1"/>
    </xf>
    <xf numFmtId="0" fontId="0" fillId="0" borderId="87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0" borderId="92" xfId="0" applyFont="1" applyBorder="1" applyAlignment="1">
      <alignment horizontal="center" vertical="center"/>
    </xf>
    <xf numFmtId="2" fontId="0" fillId="0" borderId="93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90" xfId="0" applyFont="1" applyBorder="1" applyAlignment="1">
      <alignment horizontal="center" vertical="center"/>
    </xf>
    <xf numFmtId="0" fontId="3" fillId="0" borderId="91" xfId="0" applyFont="1" applyBorder="1" applyAlignment="1">
      <alignment horizontal="center" vertical="center"/>
    </xf>
    <xf numFmtId="0" fontId="3" fillId="0" borderId="92" xfId="0" applyFont="1" applyBorder="1" applyAlignment="1">
      <alignment horizontal="center" vertical="center"/>
    </xf>
    <xf numFmtId="0" fontId="3" fillId="0" borderId="93" xfId="0" applyFont="1" applyBorder="1" applyAlignment="1">
      <alignment horizontal="center" vertical="center"/>
    </xf>
    <xf numFmtId="0" fontId="54" fillId="0" borderId="96" xfId="0" applyFont="1" applyBorder="1" applyAlignment="1">
      <alignment horizontal="center" vertical="center"/>
    </xf>
    <xf numFmtId="0" fontId="3" fillId="0" borderId="99" xfId="0" applyFont="1" applyBorder="1" applyAlignment="1">
      <alignment horizontal="center" vertical="center"/>
    </xf>
    <xf numFmtId="0" fontId="3" fillId="0" borderId="100" xfId="0" applyFont="1" applyBorder="1" applyAlignment="1">
      <alignment horizontal="center" vertical="center"/>
    </xf>
    <xf numFmtId="0" fontId="3" fillId="0" borderId="87" xfId="0" applyFont="1" applyBorder="1" applyAlignment="1">
      <alignment horizontal="center" vertical="center"/>
    </xf>
    <xf numFmtId="0" fontId="3" fillId="0" borderId="88" xfId="0" applyFont="1" applyBorder="1" applyAlignment="1">
      <alignment horizontal="center" vertical="center"/>
    </xf>
    <xf numFmtId="0" fontId="3" fillId="0" borderId="83" xfId="0" applyFont="1" applyBorder="1" applyAlignment="1">
      <alignment horizontal="center" vertical="center"/>
    </xf>
    <xf numFmtId="0" fontId="3" fillId="0" borderId="89" xfId="0" applyFont="1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0" borderId="89" xfId="0" applyFont="1" applyBorder="1" applyAlignment="1">
      <alignment horizontal="center" vertical="center"/>
    </xf>
    <xf numFmtId="0" fontId="0" fillId="0" borderId="90" xfId="0" applyFont="1" applyBorder="1" applyAlignment="1">
      <alignment horizontal="center" vertical="center"/>
    </xf>
    <xf numFmtId="0" fontId="0" fillId="0" borderId="91" xfId="0" applyFont="1" applyBorder="1" applyAlignment="1">
      <alignment horizontal="center" vertical="center"/>
    </xf>
    <xf numFmtId="0" fontId="104" fillId="0" borderId="0" xfId="0" applyFont="1"/>
    <xf numFmtId="0" fontId="105" fillId="0" borderId="0" xfId="0" applyFont="1"/>
    <xf numFmtId="2" fontId="23" fillId="0" borderId="99" xfId="0" applyNumberFormat="1" applyFont="1" applyBorder="1" applyAlignment="1">
      <alignment horizontal="center" vertical="center"/>
    </xf>
    <xf numFmtId="0" fontId="104" fillId="0" borderId="97" xfId="0" applyFont="1" applyBorder="1" applyAlignment="1">
      <alignment horizontal="center" vertical="center"/>
    </xf>
    <xf numFmtId="0" fontId="104" fillId="0" borderId="102" xfId="0" applyFont="1" applyBorder="1" applyAlignment="1">
      <alignment horizontal="center" vertical="center"/>
    </xf>
    <xf numFmtId="0" fontId="104" fillId="0" borderId="103" xfId="0" applyFont="1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0" fontId="0" fillId="0" borderId="93" xfId="0" applyBorder="1" applyAlignment="1">
      <alignment horizontal="center" vertical="center"/>
    </xf>
    <xf numFmtId="0" fontId="0" fillId="0" borderId="101" xfId="0" applyBorder="1"/>
    <xf numFmtId="0" fontId="0" fillId="0" borderId="100" xfId="0" applyBorder="1" applyAlignment="1">
      <alignment horizontal="center" vertical="center"/>
    </xf>
    <xf numFmtId="0" fontId="0" fillId="0" borderId="101" xfId="0" applyBorder="1" applyAlignment="1">
      <alignment horizontal="center" vertical="center"/>
    </xf>
    <xf numFmtId="0" fontId="103" fillId="0" borderId="104" xfId="0" applyFont="1" applyBorder="1" applyAlignment="1">
      <alignment horizontal="center" vertical="center"/>
    </xf>
    <xf numFmtId="3" fontId="0" fillId="0" borderId="83" xfId="0" applyNumberFormat="1" applyBorder="1" applyAlignment="1">
      <alignment horizontal="center"/>
    </xf>
    <xf numFmtId="0" fontId="0" fillId="0" borderId="97" xfId="0" applyBorder="1" applyAlignment="1">
      <alignment horizontal="left"/>
    </xf>
    <xf numFmtId="3" fontId="0" fillId="0" borderId="87" xfId="0" applyNumberFormat="1" applyBorder="1" applyAlignment="1">
      <alignment horizontal="center"/>
    </xf>
    <xf numFmtId="3" fontId="0" fillId="0" borderId="88" xfId="0" applyNumberFormat="1" applyBorder="1" applyAlignment="1">
      <alignment horizontal="center"/>
    </xf>
    <xf numFmtId="0" fontId="0" fillId="0" borderId="102" xfId="0" applyFont="1" applyBorder="1" applyAlignment="1">
      <alignment horizontal="left"/>
    </xf>
    <xf numFmtId="3" fontId="0" fillId="0" borderId="89" xfId="0" applyNumberFormat="1" applyBorder="1" applyAlignment="1">
      <alignment horizontal="center"/>
    </xf>
    <xf numFmtId="0" fontId="0" fillId="0" borderId="102" xfId="0" applyFont="1" applyBorder="1"/>
    <xf numFmtId="3" fontId="0" fillId="0" borderId="90" xfId="0" applyNumberFormat="1" applyBorder="1" applyAlignment="1">
      <alignment horizontal="center"/>
    </xf>
    <xf numFmtId="3" fontId="0" fillId="0" borderId="91" xfId="0" applyNumberFormat="1" applyBorder="1" applyAlignment="1">
      <alignment horizontal="center"/>
    </xf>
    <xf numFmtId="0" fontId="0" fillId="0" borderId="98" xfId="0" applyBorder="1"/>
    <xf numFmtId="0" fontId="0" fillId="0" borderId="97" xfId="0" applyFont="1" applyBorder="1" applyAlignment="1">
      <alignment horizontal="left"/>
    </xf>
    <xf numFmtId="0" fontId="0" fillId="0" borderId="12" xfId="0" applyFont="1" applyBorder="1"/>
    <xf numFmtId="0" fontId="0" fillId="0" borderId="11" xfId="0" applyFont="1" applyBorder="1"/>
    <xf numFmtId="0" fontId="39" fillId="0" borderId="44" xfId="0" applyFont="1" applyBorder="1" applyAlignment="1">
      <alignment vertical="center"/>
    </xf>
    <xf numFmtId="0" fontId="23" fillId="0" borderId="44" xfId="0" applyFont="1" applyBorder="1" applyAlignment="1">
      <alignment vertical="center"/>
    </xf>
    <xf numFmtId="3" fontId="104" fillId="0" borderId="0" xfId="0" applyNumberFormat="1" applyFont="1" applyBorder="1" applyAlignment="1">
      <alignment horizontal="center"/>
    </xf>
    <xf numFmtId="3" fontId="104" fillId="0" borderId="105" xfId="0" applyNumberFormat="1" applyFont="1" applyBorder="1" applyAlignment="1">
      <alignment horizontal="center" vertical="center"/>
    </xf>
    <xf numFmtId="3" fontId="104" fillId="0" borderId="106" xfId="0" applyNumberFormat="1" applyFont="1" applyBorder="1" applyAlignment="1">
      <alignment horizontal="center" vertical="center"/>
    </xf>
    <xf numFmtId="3" fontId="104" fillId="0" borderId="22" xfId="0" applyNumberFormat="1" applyFont="1" applyBorder="1" applyAlignment="1">
      <alignment horizontal="center" vertical="center"/>
    </xf>
    <xf numFmtId="3" fontId="104" fillId="0" borderId="107" xfId="0" applyNumberFormat="1" applyFont="1" applyBorder="1" applyAlignment="1">
      <alignment horizontal="center" vertical="center"/>
    </xf>
    <xf numFmtId="3" fontId="0" fillId="0" borderId="108" xfId="0" applyNumberFormat="1" applyBorder="1" applyAlignment="1">
      <alignment horizontal="center" vertical="center"/>
    </xf>
    <xf numFmtId="3" fontId="104" fillId="0" borderId="108" xfId="0" applyNumberFormat="1" applyFont="1" applyBorder="1" applyAlignment="1">
      <alignment horizontal="center" vertical="center"/>
    </xf>
    <xf numFmtId="3" fontId="104" fillId="0" borderId="109" xfId="0" applyNumberFormat="1" applyFont="1" applyBorder="1" applyAlignment="1">
      <alignment horizontal="center" vertical="center"/>
    </xf>
    <xf numFmtId="3" fontId="0" fillId="0" borderId="87" xfId="0" applyNumberFormat="1" applyBorder="1" applyAlignment="1">
      <alignment horizontal="center" vertical="center"/>
    </xf>
    <xf numFmtId="3" fontId="0" fillId="0" borderId="88" xfId="0" applyNumberFormat="1" applyBorder="1" applyAlignment="1">
      <alignment horizontal="center" vertical="center"/>
    </xf>
    <xf numFmtId="3" fontId="0" fillId="0" borderId="83" xfId="0" applyNumberFormat="1" applyBorder="1" applyAlignment="1">
      <alignment horizontal="center" vertical="center"/>
    </xf>
    <xf numFmtId="3" fontId="0" fillId="0" borderId="89" xfId="0" applyNumberFormat="1" applyBorder="1" applyAlignment="1">
      <alignment horizontal="center" vertical="center"/>
    </xf>
    <xf numFmtId="0" fontId="0" fillId="0" borderId="98" xfId="0" applyBorder="1" applyAlignment="1">
      <alignment horizontal="center" vertical="center"/>
    </xf>
    <xf numFmtId="3" fontId="0" fillId="0" borderId="90" xfId="0" applyNumberFormat="1" applyBorder="1" applyAlignment="1">
      <alignment horizontal="center" vertical="center"/>
    </xf>
    <xf numFmtId="3" fontId="0" fillId="0" borderId="91" xfId="0" applyNumberFormat="1" applyBorder="1" applyAlignment="1">
      <alignment horizontal="center" vertical="center"/>
    </xf>
    <xf numFmtId="0" fontId="0" fillId="0" borderId="97" xfId="0" applyBorder="1" applyAlignment="1">
      <alignment horizontal="left" vertical="center"/>
    </xf>
    <xf numFmtId="0" fontId="0" fillId="0" borderId="102" xfId="0" applyFont="1" applyBorder="1" applyAlignment="1">
      <alignment horizontal="left" vertical="center"/>
    </xf>
    <xf numFmtId="0" fontId="0" fillId="0" borderId="98" xfId="0" applyBorder="1" applyAlignment="1">
      <alignment horizontal="left" vertical="center"/>
    </xf>
    <xf numFmtId="0" fontId="0" fillId="0" borderId="110" xfId="0" applyFont="1" applyBorder="1" applyAlignment="1">
      <alignment horizontal="left" vertical="center"/>
    </xf>
    <xf numFmtId="0" fontId="0" fillId="0" borderId="111" xfId="0" applyFont="1" applyBorder="1" applyAlignment="1">
      <alignment horizontal="left" vertical="center"/>
    </xf>
    <xf numFmtId="0" fontId="107" fillId="0" borderId="0" xfId="0" applyFont="1" applyBorder="1" applyAlignment="1">
      <alignment horizontal="center"/>
    </xf>
    <xf numFmtId="0" fontId="92" fillId="0" borderId="0" xfId="0" applyFont="1" applyBorder="1" applyAlignment="1">
      <alignment horizontal="center"/>
    </xf>
    <xf numFmtId="3" fontId="104" fillId="0" borderId="83" xfId="0" applyNumberFormat="1" applyFont="1" applyBorder="1" applyAlignment="1">
      <alignment horizontal="center"/>
    </xf>
    <xf numFmtId="3" fontId="104" fillId="0" borderId="90" xfId="0" applyNumberFormat="1" applyFont="1" applyBorder="1" applyAlignment="1">
      <alignment horizontal="center"/>
    </xf>
    <xf numFmtId="3" fontId="104" fillId="0" borderId="87" xfId="0" applyNumberFormat="1" applyFont="1" applyBorder="1" applyAlignment="1">
      <alignment horizontal="center"/>
    </xf>
    <xf numFmtId="0" fontId="0" fillId="0" borderId="112" xfId="0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49" fontId="29" fillId="0" borderId="90" xfId="0" applyNumberFormat="1" applyFont="1" applyBorder="1" applyAlignment="1">
      <alignment horizontal="center" vertical="center"/>
    </xf>
    <xf numFmtId="0" fontId="29" fillId="0" borderId="90" xfId="0" applyFont="1" applyBorder="1" applyAlignment="1">
      <alignment horizontal="center" vertical="center"/>
    </xf>
    <xf numFmtId="0" fontId="28" fillId="0" borderId="90" xfId="0" applyFont="1" applyBorder="1" applyAlignment="1">
      <alignment horizontal="center" vertical="center"/>
    </xf>
    <xf numFmtId="0" fontId="136" fillId="0" borderId="0" xfId="0" applyFont="1" applyAlignment="1">
      <alignment wrapText="1"/>
    </xf>
    <xf numFmtId="0" fontId="137" fillId="22" borderId="224" xfId="0" applyFont="1" applyFill="1" applyBorder="1" applyAlignment="1">
      <alignment horizontal="center" wrapText="1"/>
    </xf>
    <xf numFmtId="0" fontId="137" fillId="22" borderId="225" xfId="0" applyFont="1" applyFill="1" applyBorder="1" applyAlignment="1">
      <alignment horizontal="center" wrapText="1"/>
    </xf>
    <xf numFmtId="0" fontId="136" fillId="0" borderId="226" xfId="0" applyFont="1" applyBorder="1" applyAlignment="1">
      <alignment horizontal="center" wrapText="1"/>
    </xf>
    <xf numFmtId="0" fontId="136" fillId="0" borderId="226" xfId="0" applyFont="1" applyBorder="1" applyAlignment="1">
      <alignment horizontal="left" wrapText="1"/>
    </xf>
    <xf numFmtId="3" fontId="136" fillId="0" borderId="226" xfId="0" applyNumberFormat="1" applyFont="1" applyBorder="1" applyAlignment="1">
      <alignment horizontal="center" wrapText="1"/>
    </xf>
    <xf numFmtId="0" fontId="138" fillId="0" borderId="0" xfId="0" applyFont="1" applyAlignment="1">
      <alignment horizontal="justify" vertical="top" wrapText="1"/>
    </xf>
    <xf numFmtId="0" fontId="136" fillId="0" borderId="83" xfId="0" applyFont="1" applyBorder="1" applyAlignment="1">
      <alignment wrapText="1"/>
    </xf>
    <xf numFmtId="0" fontId="139" fillId="0" borderId="0" xfId="0" applyFont="1"/>
    <xf numFmtId="0" fontId="116" fillId="0" borderId="0" xfId="0" applyFont="1" applyFill="1" applyBorder="1"/>
    <xf numFmtId="0" fontId="117" fillId="0" borderId="0" xfId="0" applyFont="1" applyBorder="1" applyAlignment="1"/>
    <xf numFmtId="0" fontId="140" fillId="0" borderId="0" xfId="0" applyFont="1" applyBorder="1"/>
    <xf numFmtId="0" fontId="47" fillId="0" borderId="0" xfId="0" applyFont="1" applyBorder="1" applyAlignment="1">
      <alignment horizontal="left" vertical="center" wrapText="1"/>
    </xf>
    <xf numFmtId="0" fontId="52" fillId="2" borderId="74" xfId="0" applyFont="1" applyFill="1" applyBorder="1" applyAlignment="1">
      <alignment horizontal="center" vertical="center" wrapText="1"/>
    </xf>
    <xf numFmtId="0" fontId="52" fillId="2" borderId="114" xfId="0" applyFont="1" applyFill="1" applyBorder="1" applyAlignment="1">
      <alignment horizontal="center" vertical="center" wrapText="1"/>
    </xf>
    <xf numFmtId="0" fontId="52" fillId="2" borderId="115" xfId="0" applyFont="1" applyFill="1" applyBorder="1" applyAlignment="1">
      <alignment horizontal="center" vertical="center" wrapText="1"/>
    </xf>
    <xf numFmtId="0" fontId="44" fillId="0" borderId="83" xfId="0" applyFont="1" applyBorder="1" applyAlignment="1">
      <alignment horizontal="center" vertical="center" wrapText="1"/>
    </xf>
    <xf numFmtId="0" fontId="45" fillId="0" borderId="83" xfId="0" applyFont="1" applyFill="1" applyBorder="1" applyAlignment="1">
      <alignment horizontal="center" vertical="center" wrapText="1"/>
    </xf>
    <xf numFmtId="0" fontId="46" fillId="0" borderId="83" xfId="19" applyFont="1" applyFill="1" applyBorder="1" applyAlignment="1">
      <alignment horizontal="center" vertical="center" wrapText="1"/>
    </xf>
    <xf numFmtId="0" fontId="44" fillId="0" borderId="116" xfId="0" applyFont="1" applyBorder="1" applyAlignment="1">
      <alignment horizontal="center" vertical="center" wrapText="1"/>
    </xf>
    <xf numFmtId="0" fontId="44" fillId="0" borderId="83" xfId="0" applyFont="1" applyFill="1" applyBorder="1" applyAlignment="1">
      <alignment horizontal="center" vertical="center" wrapText="1"/>
    </xf>
    <xf numFmtId="3" fontId="48" fillId="0" borderId="83" xfId="0" applyNumberFormat="1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 wrapText="1"/>
    </xf>
    <xf numFmtId="0" fontId="47" fillId="0" borderId="23" xfId="0" applyFont="1" applyBorder="1" applyAlignment="1">
      <alignment horizontal="center" vertical="center"/>
    </xf>
    <xf numFmtId="0" fontId="47" fillId="0" borderId="34" xfId="0" applyFont="1" applyBorder="1" applyAlignment="1">
      <alignment horizontal="left" vertical="center" wrapText="1"/>
    </xf>
    <xf numFmtId="0" fontId="44" fillId="0" borderId="117" xfId="0" applyFont="1" applyBorder="1" applyAlignment="1">
      <alignment horizontal="center" vertical="center"/>
    </xf>
    <xf numFmtId="0" fontId="50" fillId="0" borderId="83" xfId="0" applyFont="1" applyFill="1" applyBorder="1" applyAlignment="1">
      <alignment horizontal="center" vertical="center" wrapText="1"/>
    </xf>
    <xf numFmtId="0" fontId="44" fillId="0" borderId="118" xfId="0" applyFont="1" applyBorder="1" applyAlignment="1">
      <alignment horizontal="center" vertical="center"/>
    </xf>
    <xf numFmtId="0" fontId="39" fillId="0" borderId="116" xfId="0" applyFont="1" applyBorder="1" applyAlignment="1">
      <alignment horizontal="center" vertical="center" wrapText="1"/>
    </xf>
    <xf numFmtId="0" fontId="27" fillId="2" borderId="83" xfId="0" applyFont="1" applyFill="1" applyBorder="1" applyAlignment="1">
      <alignment horizontal="center" vertical="center" wrapText="1"/>
    </xf>
    <xf numFmtId="189" fontId="53" fillId="2" borderId="83" xfId="0" applyNumberFormat="1" applyFont="1" applyFill="1" applyBorder="1"/>
    <xf numFmtId="3" fontId="3" fillId="0" borderId="83" xfId="0" applyNumberFormat="1" applyFont="1" applyFill="1" applyBorder="1" applyAlignment="1">
      <alignment horizontal="center"/>
    </xf>
    <xf numFmtId="0" fontId="28" fillId="0" borderId="97" xfId="0" applyFont="1" applyFill="1" applyBorder="1" applyAlignment="1">
      <alignment horizontal="center"/>
    </xf>
    <xf numFmtId="0" fontId="28" fillId="0" borderId="102" xfId="0" applyFont="1" applyFill="1" applyBorder="1" applyAlignment="1">
      <alignment horizontal="center"/>
    </xf>
    <xf numFmtId="0" fontId="28" fillId="0" borderId="102" xfId="0" applyFont="1" applyFill="1" applyBorder="1" applyAlignment="1">
      <alignment horizontal="center" vertical="center"/>
    </xf>
    <xf numFmtId="0" fontId="28" fillId="0" borderId="98" xfId="0" applyFont="1" applyFill="1" applyBorder="1" applyAlignment="1">
      <alignment horizontal="center" vertical="center"/>
    </xf>
    <xf numFmtId="0" fontId="95" fillId="0" borderId="0" xfId="0" applyFont="1" applyBorder="1" applyAlignment="1">
      <alignment horizontal="center" vertical="center"/>
    </xf>
    <xf numFmtId="0" fontId="95" fillId="0" borderId="0" xfId="0" applyFont="1" applyBorder="1" applyAlignment="1">
      <alignment horizontal="left" vertical="center"/>
    </xf>
    <xf numFmtId="49" fontId="29" fillId="0" borderId="83" xfId="0" applyNumberFormat="1" applyFont="1" applyFill="1" applyBorder="1" applyAlignment="1">
      <alignment horizontal="center" vertical="center"/>
    </xf>
    <xf numFmtId="0" fontId="29" fillId="0" borderId="83" xfId="0" applyFont="1" applyFill="1" applyBorder="1" applyAlignment="1">
      <alignment horizontal="center" vertical="center"/>
    </xf>
    <xf numFmtId="0" fontId="28" fillId="0" borderId="83" xfId="0" applyFont="1" applyFill="1" applyBorder="1" applyAlignment="1">
      <alignment horizontal="center" vertical="center"/>
    </xf>
    <xf numFmtId="49" fontId="29" fillId="0" borderId="83" xfId="0" applyNumberFormat="1" applyFont="1" applyBorder="1" applyAlignment="1">
      <alignment horizontal="center" vertical="center"/>
    </xf>
    <xf numFmtId="0" fontId="29" fillId="0" borderId="83" xfId="0" applyFont="1" applyBorder="1" applyAlignment="1">
      <alignment horizontal="center" vertical="center"/>
    </xf>
    <xf numFmtId="0" fontId="28" fillId="0" borderId="83" xfId="0" applyFont="1" applyBorder="1" applyAlignment="1">
      <alignment horizontal="center" vertical="center"/>
    </xf>
    <xf numFmtId="0" fontId="66" fillId="0" borderId="0" xfId="0" applyFont="1" applyAlignment="1"/>
    <xf numFmtId="0" fontId="141" fillId="0" borderId="0" xfId="0" applyFont="1" applyAlignment="1"/>
    <xf numFmtId="0" fontId="66" fillId="0" borderId="0" xfId="0" applyFont="1" applyFill="1" applyBorder="1" applyAlignment="1">
      <alignment horizontal="left"/>
    </xf>
    <xf numFmtId="0" fontId="119" fillId="0" borderId="0" xfId="0" applyFont="1"/>
    <xf numFmtId="0" fontId="0" fillId="0" borderId="119" xfId="0" applyBorder="1" applyAlignment="1"/>
    <xf numFmtId="0" fontId="0" fillId="0" borderId="120" xfId="0" applyBorder="1" applyAlignment="1">
      <alignment horizontal="center" vertical="center"/>
    </xf>
    <xf numFmtId="0" fontId="103" fillId="0" borderId="121" xfId="0" applyFont="1" applyBorder="1" applyAlignment="1">
      <alignment horizontal="center" vertical="center"/>
    </xf>
    <xf numFmtId="0" fontId="0" fillId="0" borderId="119" xfId="0" applyBorder="1" applyAlignment="1">
      <alignment horizontal="center" vertical="center"/>
    </xf>
    <xf numFmtId="0" fontId="0" fillId="0" borderId="104" xfId="0" applyBorder="1" applyAlignment="1">
      <alignment horizontal="center" vertical="center"/>
    </xf>
    <xf numFmtId="0" fontId="0" fillId="0" borderId="121" xfId="0" applyBorder="1" applyAlignment="1">
      <alignment horizontal="center" vertical="center"/>
    </xf>
    <xf numFmtId="0" fontId="0" fillId="0" borderId="122" xfId="0" applyBorder="1"/>
    <xf numFmtId="0" fontId="103" fillId="0" borderId="123" xfId="0" applyFont="1" applyBorder="1" applyAlignment="1">
      <alignment horizontal="center" vertical="center"/>
    </xf>
    <xf numFmtId="0" fontId="0" fillId="0" borderId="123" xfId="0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0" fontId="0" fillId="0" borderId="102" xfId="0" applyBorder="1"/>
    <xf numFmtId="0" fontId="0" fillId="0" borderId="111" xfId="0" applyBorder="1" applyAlignment="1">
      <alignment horizontal="left" vertical="center"/>
    </xf>
    <xf numFmtId="0" fontId="0" fillId="0" borderId="125" xfId="0" applyBorder="1" applyAlignment="1">
      <alignment horizontal="left" vertical="center"/>
    </xf>
    <xf numFmtId="0" fontId="0" fillId="0" borderId="119" xfId="0" applyFont="1" applyBorder="1"/>
    <xf numFmtId="0" fontId="0" fillId="0" borderId="102" xfId="0" applyBorder="1" applyAlignment="1">
      <alignment horizontal="left" vertical="center"/>
    </xf>
    <xf numFmtId="0" fontId="0" fillId="0" borderId="102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3" fontId="0" fillId="0" borderId="113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26" fillId="18" borderId="0" xfId="38" applyFill="1" applyBorder="1"/>
    <xf numFmtId="0" fontId="120" fillId="0" borderId="0" xfId="38" applyNumberFormat="1" applyFont="1" applyFill="1" applyBorder="1" applyAlignment="1" applyProtection="1"/>
    <xf numFmtId="0" fontId="121" fillId="0" borderId="0" xfId="0" applyFont="1"/>
    <xf numFmtId="0" fontId="142" fillId="0" borderId="98" xfId="56" applyFont="1" applyBorder="1" applyAlignment="1">
      <alignment horizontal="center" vertical="center"/>
    </xf>
    <xf numFmtId="0" fontId="142" fillId="0" borderId="90" xfId="56" applyFont="1" applyBorder="1" applyAlignment="1">
      <alignment horizontal="center" vertical="center"/>
    </xf>
    <xf numFmtId="3" fontId="142" fillId="0" borderId="90" xfId="56" applyNumberFormat="1" applyFont="1" applyBorder="1" applyAlignment="1">
      <alignment horizontal="center" vertical="center"/>
    </xf>
    <xf numFmtId="3" fontId="142" fillId="0" borderId="87" xfId="56" applyNumberFormat="1" applyFont="1" applyBorder="1" applyAlignment="1">
      <alignment horizontal="center" vertical="center"/>
    </xf>
    <xf numFmtId="0" fontId="142" fillId="0" borderId="87" xfId="56" applyFont="1" applyBorder="1" applyAlignment="1">
      <alignment horizontal="center" vertical="center"/>
    </xf>
    <xf numFmtId="0" fontId="142" fillId="0" borderId="99" xfId="56" applyFont="1" applyBorder="1" applyAlignment="1">
      <alignment horizontal="center" vertical="center" wrapText="1"/>
    </xf>
    <xf numFmtId="0" fontId="142" fillId="0" borderId="97" xfId="56" applyFont="1" applyBorder="1" applyAlignment="1">
      <alignment horizontal="center" vertical="center"/>
    </xf>
    <xf numFmtId="3" fontId="142" fillId="0" borderId="92" xfId="56" applyNumberFormat="1" applyFont="1" applyBorder="1" applyAlignment="1">
      <alignment horizontal="center" vertical="center"/>
    </xf>
    <xf numFmtId="0" fontId="142" fillId="0" borderId="103" xfId="56" applyFont="1" applyBorder="1" applyAlignment="1">
      <alignment horizontal="center" vertical="center"/>
    </xf>
    <xf numFmtId="3" fontId="142" fillId="0" borderId="120" xfId="56" applyNumberFormat="1" applyFont="1" applyBorder="1" applyAlignment="1">
      <alignment horizontal="center" vertical="center"/>
    </xf>
    <xf numFmtId="0" fontId="142" fillId="0" borderId="126" xfId="56" applyFont="1" applyBorder="1" applyAlignment="1">
      <alignment horizontal="center" vertical="center" wrapText="1"/>
    </xf>
    <xf numFmtId="0" fontId="142" fillId="0" borderId="112" xfId="56" applyFont="1" applyBorder="1" applyAlignment="1">
      <alignment horizontal="center" vertical="center"/>
    </xf>
    <xf numFmtId="0" fontId="142" fillId="0" borderId="127" xfId="56" applyFont="1" applyBorder="1" applyAlignment="1">
      <alignment horizontal="center" vertical="center" wrapText="1"/>
    </xf>
    <xf numFmtId="0" fontId="142" fillId="0" borderId="92" xfId="56" applyFont="1" applyBorder="1" applyAlignment="1">
      <alignment horizontal="center" vertical="center"/>
    </xf>
    <xf numFmtId="0" fontId="142" fillId="0" borderId="120" xfId="56" applyFont="1" applyBorder="1" applyAlignment="1">
      <alignment horizontal="center" vertical="center"/>
    </xf>
    <xf numFmtId="0" fontId="39" fillId="0" borderId="44" xfId="0" applyFont="1" applyBorder="1" applyAlignment="1">
      <alignment horizontal="center" vertical="center"/>
    </xf>
    <xf numFmtId="0" fontId="39" fillId="0" borderId="128" xfId="0" applyFont="1" applyBorder="1" applyAlignment="1">
      <alignment horizontal="center" vertical="center"/>
    </xf>
    <xf numFmtId="3" fontId="143" fillId="0" borderId="0" xfId="0" applyNumberFormat="1" applyFont="1" applyFill="1" applyBorder="1" applyAlignment="1">
      <alignment horizontal="left"/>
    </xf>
    <xf numFmtId="14" fontId="28" fillId="0" borderId="0" xfId="0" applyNumberFormat="1" applyFont="1" applyAlignment="1">
      <alignment horizontal="center" vertical="center"/>
    </xf>
    <xf numFmtId="14" fontId="0" fillId="0" borderId="0" xfId="0" applyNumberFormat="1"/>
    <xf numFmtId="14" fontId="59" fillId="0" borderId="0" xfId="0" applyNumberFormat="1" applyFont="1" applyBorder="1" applyAlignment="1">
      <alignment horizontal="center" vertical="center"/>
    </xf>
    <xf numFmtId="14" fontId="0" fillId="0" borderId="0" xfId="0" applyNumberFormat="1" applyProtection="1"/>
    <xf numFmtId="14" fontId="3" fillId="0" borderId="0" xfId="58" applyNumberFormat="1" applyFont="1" applyFill="1" applyAlignment="1">
      <alignment vertical="center"/>
    </xf>
    <xf numFmtId="0" fontId="95" fillId="0" borderId="83" xfId="0" applyFont="1" applyBorder="1" applyAlignment="1">
      <alignment horizontal="center" vertical="center"/>
    </xf>
    <xf numFmtId="0" fontId="94" fillId="0" borderId="83" xfId="0" applyFont="1" applyBorder="1" applyAlignment="1">
      <alignment horizontal="center" vertical="center"/>
    </xf>
    <xf numFmtId="0" fontId="95" fillId="0" borderId="83" xfId="0" applyFont="1" applyBorder="1" applyAlignment="1">
      <alignment horizontal="left" vertical="center"/>
    </xf>
    <xf numFmtId="0" fontId="94" fillId="0" borderId="83" xfId="0" applyFont="1" applyBorder="1" applyAlignment="1">
      <alignment horizontal="center" vertical="center" wrapText="1"/>
    </xf>
    <xf numFmtId="0" fontId="94" fillId="0" borderId="0" xfId="0" applyFont="1" applyBorder="1" applyAlignment="1">
      <alignment horizontal="center" vertical="center"/>
    </xf>
    <xf numFmtId="202" fontId="95" fillId="0" borderId="0" xfId="0" applyNumberFormat="1" applyFont="1" applyBorder="1" applyAlignment="1">
      <alignment horizontal="center" vertical="center"/>
    </xf>
    <xf numFmtId="0" fontId="104" fillId="0" borderId="83" xfId="0" applyFont="1" applyBorder="1" applyAlignment="1">
      <alignment horizontal="center" vertical="center" wrapText="1"/>
    </xf>
    <xf numFmtId="0" fontId="94" fillId="0" borderId="83" xfId="0" applyFont="1" applyBorder="1" applyAlignment="1">
      <alignment horizontal="center"/>
    </xf>
    <xf numFmtId="0" fontId="94" fillId="0" borderId="0" xfId="0" applyFont="1" applyBorder="1" applyAlignment="1">
      <alignment horizontal="center"/>
    </xf>
    <xf numFmtId="49" fontId="29" fillId="0" borderId="101" xfId="0" applyNumberFormat="1" applyFont="1" applyBorder="1" applyAlignment="1">
      <alignment horizontal="center" vertical="center"/>
    </xf>
    <xf numFmtId="49" fontId="124" fillId="0" borderId="83" xfId="0" applyNumberFormat="1" applyFont="1" applyFill="1" applyBorder="1" applyAlignment="1">
      <alignment horizontal="center" vertical="center"/>
    </xf>
    <xf numFmtId="201" fontId="23" fillId="0" borderId="22" xfId="0" applyNumberFormat="1" applyFont="1" applyBorder="1" applyAlignment="1">
      <alignment horizontal="center"/>
    </xf>
    <xf numFmtId="0" fontId="52" fillId="2" borderId="129" xfId="0" applyFont="1" applyFill="1" applyBorder="1" applyAlignment="1">
      <alignment horizontal="center" vertical="center" wrapText="1"/>
    </xf>
    <xf numFmtId="0" fontId="103" fillId="0" borderId="83" xfId="0" applyFont="1" applyBorder="1" applyAlignment="1">
      <alignment horizontal="center" vertical="center" wrapText="1"/>
    </xf>
    <xf numFmtId="0" fontId="52" fillId="2" borderId="0" xfId="0" applyFont="1" applyFill="1" applyBorder="1" applyAlignment="1">
      <alignment horizontal="center" vertical="center" wrapText="1"/>
    </xf>
    <xf numFmtId="0" fontId="44" fillId="2" borderId="0" xfId="0" applyFont="1" applyFill="1" applyBorder="1" applyAlignment="1">
      <alignment horizontal="left" vertical="center" wrapText="1"/>
    </xf>
    <xf numFmtId="0" fontId="27" fillId="2" borderId="0" xfId="0" applyFont="1" applyFill="1" applyBorder="1" applyAlignment="1">
      <alignment horizontal="center" vertical="center" wrapText="1"/>
    </xf>
    <xf numFmtId="189" fontId="53" fillId="2" borderId="0" xfId="0" applyNumberFormat="1" applyFont="1" applyFill="1" applyBorder="1"/>
    <xf numFmtId="0" fontId="52" fillId="2" borderId="130" xfId="0" applyFont="1" applyFill="1" applyBorder="1" applyAlignment="1">
      <alignment horizontal="center" vertical="center" wrapText="1"/>
    </xf>
    <xf numFmtId="0" fontId="52" fillId="2" borderId="131" xfId="0" applyFont="1" applyFill="1" applyBorder="1" applyAlignment="1">
      <alignment horizontal="center" vertical="center" wrapText="1"/>
    </xf>
    <xf numFmtId="0" fontId="52" fillId="2" borderId="132" xfId="0" applyFont="1" applyFill="1" applyBorder="1" applyAlignment="1">
      <alignment horizontal="center" vertical="center" wrapText="1"/>
    </xf>
    <xf numFmtId="0" fontId="131" fillId="21" borderId="83" xfId="57" applyFont="1" applyFill="1" applyBorder="1" applyAlignment="1">
      <alignment horizontal="center" vertical="center"/>
    </xf>
    <xf numFmtId="2" fontId="99" fillId="0" borderId="83" xfId="57" applyNumberFormat="1" applyFont="1" applyBorder="1" applyAlignment="1">
      <alignment horizontal="center" vertical="center"/>
    </xf>
    <xf numFmtId="0" fontId="99" fillId="0" borderId="83" xfId="57" applyFont="1" applyBorder="1" applyAlignment="1">
      <alignment horizontal="center"/>
    </xf>
    <xf numFmtId="0" fontId="95" fillId="0" borderId="0" xfId="0" applyFont="1" applyAlignment="1">
      <alignment horizontal="left" vertical="center"/>
    </xf>
    <xf numFmtId="0" fontId="99" fillId="21" borderId="83" xfId="57" applyFont="1" applyFill="1" applyBorder="1" applyAlignment="1">
      <alignment horizontal="left"/>
    </xf>
    <xf numFmtId="0" fontId="99" fillId="21" borderId="83" xfId="57" applyFont="1" applyFill="1" applyBorder="1" applyAlignment="1">
      <alignment horizontal="left" vertical="center"/>
    </xf>
    <xf numFmtId="0" fontId="144" fillId="0" borderId="122" xfId="0" applyFont="1" applyBorder="1" applyAlignment="1">
      <alignment horizontal="left" wrapText="1" indent="1"/>
    </xf>
    <xf numFmtId="0" fontId="144" fillId="0" borderId="0" xfId="0" applyFont="1" applyBorder="1" applyAlignment="1">
      <alignment horizontal="left" wrapText="1" indent="1"/>
    </xf>
    <xf numFmtId="173" fontId="145" fillId="0" borderId="0" xfId="0" applyNumberFormat="1" applyFont="1" applyBorder="1" applyAlignment="1">
      <alignment horizontal="center" wrapText="1"/>
    </xf>
    <xf numFmtId="0" fontId="145" fillId="0" borderId="122" xfId="0" applyFont="1" applyBorder="1" applyAlignment="1">
      <alignment horizontal="center" wrapText="1"/>
    </xf>
    <xf numFmtId="4" fontId="131" fillId="21" borderId="83" xfId="57" applyNumberFormat="1" applyFont="1" applyFill="1" applyBorder="1" applyAlignment="1">
      <alignment horizontal="center" vertical="center"/>
    </xf>
    <xf numFmtId="4" fontId="99" fillId="0" borderId="83" xfId="57" applyNumberFormat="1" applyFont="1" applyBorder="1" applyAlignment="1">
      <alignment horizontal="center"/>
    </xf>
    <xf numFmtId="4" fontId="99" fillId="0" borderId="83" xfId="57" applyNumberFormat="1" applyFont="1" applyBorder="1" applyAlignment="1">
      <alignment horizontal="center" vertical="center"/>
    </xf>
    <xf numFmtId="4" fontId="95" fillId="0" borderId="0" xfId="0" applyNumberFormat="1" applyFont="1" applyAlignment="1">
      <alignment horizontal="left" vertical="center"/>
    </xf>
    <xf numFmtId="4" fontId="145" fillId="0" borderId="0" xfId="0" applyNumberFormat="1" applyFont="1" applyBorder="1" applyAlignment="1">
      <alignment horizontal="center" wrapText="1"/>
    </xf>
    <xf numFmtId="4" fontId="145" fillId="0" borderId="95" xfId="0" applyNumberFormat="1" applyFont="1" applyBorder="1" applyAlignment="1">
      <alignment horizontal="center" wrapText="1"/>
    </xf>
    <xf numFmtId="0" fontId="132" fillId="0" borderId="0" xfId="0" applyFont="1" applyAlignment="1">
      <alignment horizontal="left" vertical="center"/>
    </xf>
    <xf numFmtId="4" fontId="132" fillId="0" borderId="0" xfId="0" applyNumberFormat="1" applyFont="1" applyAlignment="1">
      <alignment horizontal="left" vertical="center"/>
    </xf>
    <xf numFmtId="4" fontId="0" fillId="0" borderId="0" xfId="0" applyNumberFormat="1" applyFont="1"/>
    <xf numFmtId="0" fontId="146" fillId="0" borderId="0" xfId="0" applyFont="1" applyBorder="1" applyAlignment="1">
      <alignment horizontal="center" vertical="center"/>
    </xf>
    <xf numFmtId="0" fontId="145" fillId="0" borderId="101" xfId="0" applyFont="1" applyBorder="1" applyAlignment="1">
      <alignment horizontal="center" wrapText="1"/>
    </xf>
    <xf numFmtId="4" fontId="145" fillId="0" borderId="133" xfId="0" applyNumberFormat="1" applyFont="1" applyBorder="1" applyAlignment="1">
      <alignment horizontal="center" wrapText="1"/>
    </xf>
    <xf numFmtId="0" fontId="52" fillId="2" borderId="134" xfId="0" applyFont="1" applyFill="1" applyBorder="1" applyAlignment="1">
      <alignment horizontal="center" vertical="center" wrapText="1"/>
    </xf>
    <xf numFmtId="0" fontId="0" fillId="0" borderId="112" xfId="0" applyBorder="1"/>
    <xf numFmtId="3" fontId="0" fillId="0" borderId="113" xfId="0" applyNumberFormat="1" applyBorder="1" applyAlignment="1">
      <alignment horizontal="center"/>
    </xf>
    <xf numFmtId="0" fontId="23" fillId="0" borderId="84" xfId="0" applyFont="1" applyBorder="1" applyAlignment="1">
      <alignment horizontal="center"/>
    </xf>
    <xf numFmtId="0" fontId="23" fillId="0" borderId="86" xfId="0" applyFont="1" applyBorder="1" applyAlignment="1">
      <alignment horizontal="center"/>
    </xf>
    <xf numFmtId="3" fontId="59" fillId="0" borderId="24" xfId="0" applyNumberFormat="1" applyFont="1" applyBorder="1" applyAlignment="1">
      <alignment horizontal="center" vertical="center"/>
    </xf>
    <xf numFmtId="3" fontId="59" fillId="0" borderId="0" xfId="0" applyNumberFormat="1" applyFont="1" applyFill="1" applyBorder="1" applyAlignment="1">
      <alignment horizontal="center" vertical="center"/>
    </xf>
    <xf numFmtId="4" fontId="65" fillId="0" borderId="0" xfId="0" applyNumberFormat="1" applyFont="1" applyBorder="1" applyAlignment="1">
      <alignment horizontal="right" vertical="top" wrapText="1"/>
    </xf>
    <xf numFmtId="202" fontId="0" fillId="0" borderId="0" xfId="0" applyNumberFormat="1"/>
    <xf numFmtId="3" fontId="28" fillId="0" borderId="0" xfId="0" applyNumberFormat="1" applyFont="1"/>
    <xf numFmtId="0" fontId="57" fillId="0" borderId="135" xfId="0" applyFont="1" applyFill="1" applyBorder="1" applyAlignment="1">
      <alignment horizontal="center"/>
    </xf>
    <xf numFmtId="0" fontId="57" fillId="0" borderId="98" xfId="0" applyFont="1" applyFill="1" applyBorder="1" applyAlignment="1"/>
    <xf numFmtId="191" fontId="3" fillId="0" borderId="110" xfId="0" applyNumberFormat="1" applyFont="1" applyFill="1" applyBorder="1" applyAlignment="1">
      <alignment horizontal="center"/>
    </xf>
    <xf numFmtId="0" fontId="57" fillId="0" borderId="136" xfId="0" applyFont="1" applyFill="1" applyBorder="1" applyAlignment="1">
      <alignment horizontal="center"/>
    </xf>
    <xf numFmtId="191" fontId="3" fillId="0" borderId="111" xfId="0" applyNumberFormat="1" applyFont="1" applyFill="1" applyBorder="1" applyAlignment="1">
      <alignment horizontal="center"/>
    </xf>
    <xf numFmtId="0" fontId="57" fillId="0" borderId="137" xfId="0" applyFont="1" applyFill="1" applyBorder="1" applyAlignment="1">
      <alignment horizontal="center"/>
    </xf>
    <xf numFmtId="191" fontId="3" fillId="0" borderId="138" xfId="0" applyNumberFormat="1" applyFont="1" applyFill="1" applyBorder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>
      <alignment horizontal="center"/>
    </xf>
    <xf numFmtId="3" fontId="0" fillId="0" borderId="0" xfId="0" applyNumberFormat="1" applyFont="1"/>
    <xf numFmtId="0" fontId="27" fillId="2" borderId="120" xfId="0" applyFont="1" applyFill="1" applyBorder="1" applyAlignment="1">
      <alignment horizontal="center" vertical="center" wrapText="1"/>
    </xf>
    <xf numFmtId="189" fontId="53" fillId="2" borderId="120" xfId="0" applyNumberFormat="1" applyFont="1" applyFill="1" applyBorder="1"/>
    <xf numFmtId="0" fontId="52" fillId="2" borderId="83" xfId="0" applyFont="1" applyFill="1" applyBorder="1" applyAlignment="1">
      <alignment horizontal="center" vertical="center" wrapText="1"/>
    </xf>
    <xf numFmtId="0" fontId="39" fillId="0" borderId="83" xfId="0" applyFont="1" applyBorder="1" applyAlignment="1">
      <alignment horizontal="center" vertical="center" wrapText="1"/>
    </xf>
    <xf numFmtId="3" fontId="59" fillId="0" borderId="34" xfId="0" applyNumberFormat="1" applyFont="1" applyBorder="1" applyAlignment="1">
      <alignment horizontal="center" vertical="center"/>
    </xf>
    <xf numFmtId="3" fontId="59" fillId="0" borderId="34" xfId="0" applyNumberFormat="1" applyFont="1" applyFill="1" applyBorder="1" applyAlignment="1">
      <alignment horizontal="center" vertical="center"/>
    </xf>
    <xf numFmtId="3" fontId="59" fillId="0" borderId="32" xfId="0" applyNumberFormat="1" applyFont="1" applyBorder="1" applyAlignment="1">
      <alignment horizontal="center" vertical="center"/>
    </xf>
    <xf numFmtId="3" fontId="59" fillId="0" borderId="116" xfId="0" applyNumberFormat="1" applyFont="1" applyBorder="1" applyAlignment="1">
      <alignment horizontal="center" vertical="center"/>
    </xf>
    <xf numFmtId="0" fontId="60" fillId="0" borderId="83" xfId="0" applyFont="1" applyBorder="1" applyAlignment="1">
      <alignment horizontal="center" vertical="center" wrapText="1"/>
    </xf>
    <xf numFmtId="0" fontId="59" fillId="0" borderId="83" xfId="0" applyFont="1" applyBorder="1" applyAlignment="1">
      <alignment horizontal="center" vertical="center"/>
    </xf>
    <xf numFmtId="3" fontId="60" fillId="0" borderId="30" xfId="0" applyNumberFormat="1" applyFont="1" applyBorder="1" applyAlignment="1">
      <alignment horizontal="center" vertical="center"/>
    </xf>
    <xf numFmtId="0" fontId="60" fillId="0" borderId="83" xfId="0" applyFont="1" applyBorder="1" applyAlignment="1">
      <alignment horizontal="left" vertical="center"/>
    </xf>
    <xf numFmtId="0" fontId="60" fillId="0" borderId="83" xfId="0" applyFont="1" applyBorder="1" applyAlignment="1">
      <alignment horizontal="center" vertical="center"/>
    </xf>
    <xf numFmtId="0" fontId="59" fillId="0" borderId="139" xfId="0" applyFont="1" applyBorder="1" applyAlignment="1">
      <alignment horizontal="left" vertical="center"/>
    </xf>
    <xf numFmtId="0" fontId="59" fillId="0" borderId="140" xfId="0" applyFont="1" applyBorder="1" applyAlignment="1">
      <alignment horizontal="left" vertical="center"/>
    </xf>
    <xf numFmtId="0" fontId="59" fillId="0" borderId="141" xfId="0" applyFont="1" applyBorder="1" applyAlignment="1">
      <alignment horizontal="center" vertical="center"/>
    </xf>
    <xf numFmtId="0" fontId="59" fillId="0" borderId="142" xfId="0" applyFont="1" applyBorder="1" applyAlignment="1">
      <alignment horizontal="center" vertical="center"/>
    </xf>
    <xf numFmtId="0" fontId="59" fillId="0" borderId="143" xfId="0" applyFont="1" applyBorder="1" applyAlignment="1">
      <alignment horizontal="center" vertical="center"/>
    </xf>
    <xf numFmtId="0" fontId="59" fillId="0" borderId="144" xfId="0" applyFont="1" applyBorder="1" applyAlignment="1">
      <alignment horizontal="center" vertical="center"/>
    </xf>
    <xf numFmtId="3" fontId="60" fillId="0" borderId="24" xfId="0" applyNumberFormat="1" applyFont="1" applyBorder="1" applyAlignment="1">
      <alignment horizontal="center" vertical="center"/>
    </xf>
    <xf numFmtId="49" fontId="59" fillId="0" borderId="24" xfId="0" applyNumberFormat="1" applyFont="1" applyBorder="1" applyAlignment="1">
      <alignment horizontal="center" vertical="center"/>
    </xf>
    <xf numFmtId="49" fontId="59" fillId="0" borderId="26" xfId="0" applyNumberFormat="1" applyFont="1" applyBorder="1" applyAlignment="1">
      <alignment horizontal="center" vertical="center"/>
    </xf>
    <xf numFmtId="3" fontId="59" fillId="0" borderId="26" xfId="0" applyNumberFormat="1" applyFont="1" applyBorder="1" applyAlignment="1">
      <alignment horizontal="center" vertical="center"/>
    </xf>
    <xf numFmtId="3" fontId="59" fillId="0" borderId="26" xfId="0" applyNumberFormat="1" applyFont="1" applyFill="1" applyBorder="1" applyAlignment="1">
      <alignment horizontal="center" vertical="center"/>
    </xf>
    <xf numFmtId="3" fontId="65" fillId="0" borderId="29" xfId="0" applyNumberFormat="1" applyFont="1" applyBorder="1" applyAlignment="1">
      <alignment horizontal="right" vertical="top" wrapText="1"/>
    </xf>
    <xf numFmtId="0" fontId="23" fillId="0" borderId="37" xfId="0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34" xfId="0" applyFont="1" applyBorder="1" applyAlignment="1">
      <alignment horizontal="center"/>
    </xf>
    <xf numFmtId="0" fontId="0" fillId="0" borderId="131" xfId="0" applyBorder="1"/>
    <xf numFmtId="3" fontId="0" fillId="0" borderId="0" xfId="0" applyNumberFormat="1" applyAlignment="1">
      <alignment horizontal="center" vertical="center"/>
    </xf>
    <xf numFmtId="188" fontId="3" fillId="0" borderId="46" xfId="58" applyNumberFormat="1" applyFont="1" applyFill="1" applyBorder="1" applyAlignment="1">
      <alignment horizontal="center"/>
    </xf>
    <xf numFmtId="188" fontId="3" fillId="0" borderId="47" xfId="58" applyNumberFormat="1" applyFont="1" applyFill="1" applyBorder="1" applyAlignment="1">
      <alignment horizontal="center"/>
    </xf>
    <xf numFmtId="188" fontId="3" fillId="0" borderId="22" xfId="58" applyNumberFormat="1" applyFont="1" applyFill="1" applyBorder="1" applyAlignment="1">
      <alignment horizontal="center"/>
    </xf>
    <xf numFmtId="188" fontId="3" fillId="0" borderId="49" xfId="58" applyNumberFormat="1" applyFont="1" applyFill="1" applyBorder="1" applyAlignment="1">
      <alignment horizontal="center"/>
    </xf>
    <xf numFmtId="188" fontId="3" fillId="0" borderId="19" xfId="58" applyNumberFormat="1" applyFont="1" applyFill="1" applyBorder="1" applyAlignment="1">
      <alignment horizontal="center"/>
    </xf>
    <xf numFmtId="188" fontId="3" fillId="0" borderId="20" xfId="58" applyNumberFormat="1" applyFont="1" applyFill="1" applyBorder="1" applyAlignment="1">
      <alignment horizontal="center"/>
    </xf>
    <xf numFmtId="188" fontId="3" fillId="0" borderId="40" xfId="58" applyNumberFormat="1" applyFont="1" applyFill="1" applyBorder="1" applyAlignment="1">
      <alignment horizontal="center"/>
    </xf>
    <xf numFmtId="2" fontId="106" fillId="0" borderId="93" xfId="0" applyNumberFormat="1" applyFont="1" applyBorder="1" applyAlignment="1">
      <alignment horizontal="center" vertical="center"/>
    </xf>
    <xf numFmtId="2" fontId="106" fillId="0" borderId="91" xfId="0" applyNumberFormat="1" applyFont="1" applyBorder="1" applyAlignment="1">
      <alignment horizontal="center" vertical="center"/>
    </xf>
    <xf numFmtId="201" fontId="142" fillId="0" borderId="113" xfId="56" applyNumberFormat="1" applyFont="1" applyBorder="1" applyAlignment="1">
      <alignment horizontal="center" vertical="center"/>
    </xf>
    <xf numFmtId="201" fontId="142" fillId="0" borderId="93" xfId="56" applyNumberFormat="1" applyFont="1" applyBorder="1" applyAlignment="1">
      <alignment horizontal="center" vertical="center"/>
    </xf>
    <xf numFmtId="201" fontId="142" fillId="0" borderId="88" xfId="56" applyNumberFormat="1" applyFont="1" applyBorder="1" applyAlignment="1">
      <alignment horizontal="center" vertical="center"/>
    </xf>
    <xf numFmtId="201" fontId="142" fillId="0" borderId="91" xfId="56" applyNumberFormat="1" applyFont="1" applyBorder="1" applyAlignment="1">
      <alignment horizontal="center" vertical="center"/>
    </xf>
    <xf numFmtId="0" fontId="85" fillId="0" borderId="104" xfId="55" applyFont="1" applyFill="1" applyBorder="1" applyAlignment="1"/>
    <xf numFmtId="0" fontId="102" fillId="0" borderId="94" xfId="55" applyFill="1" applyBorder="1"/>
    <xf numFmtId="0" fontId="102" fillId="0" borderId="0" xfId="55" applyFill="1" applyBorder="1"/>
    <xf numFmtId="0" fontId="85" fillId="0" borderId="123" xfId="55" applyFont="1" applyFill="1" applyBorder="1" applyAlignment="1">
      <alignment horizontal="left"/>
    </xf>
    <xf numFmtId="0" fontId="102" fillId="0" borderId="145" xfId="55" applyFill="1" applyBorder="1"/>
    <xf numFmtId="0" fontId="85" fillId="0" borderId="146" xfId="55" applyFont="1" applyFill="1" applyBorder="1" applyAlignment="1">
      <alignment horizontal="center"/>
    </xf>
    <xf numFmtId="0" fontId="85" fillId="0" borderId="147" xfId="55" applyFont="1" applyFill="1" applyBorder="1" applyAlignment="1">
      <alignment horizontal="center"/>
    </xf>
    <xf numFmtId="3" fontId="87" fillId="0" borderId="63" xfId="55" applyNumberFormat="1" applyFont="1" applyFill="1" applyBorder="1" applyAlignment="1">
      <alignment horizontal="center"/>
    </xf>
    <xf numFmtId="0" fontId="56" fillId="0" borderId="148" xfId="0" applyFont="1" applyFill="1" applyBorder="1" applyAlignment="1">
      <alignment horizontal="center"/>
    </xf>
    <xf numFmtId="0" fontId="56" fillId="0" borderId="149" xfId="0" applyFont="1" applyFill="1" applyBorder="1" applyAlignment="1">
      <alignment horizontal="center"/>
    </xf>
    <xf numFmtId="0" fontId="56" fillId="0" borderId="150" xfId="0" applyFont="1" applyFill="1" applyBorder="1" applyAlignment="1">
      <alignment horizontal="center"/>
    </xf>
    <xf numFmtId="0" fontId="83" fillId="0" borderId="151" xfId="0" applyFont="1" applyFill="1" applyBorder="1" applyAlignment="1">
      <alignment horizontal="center"/>
    </xf>
    <xf numFmtId="3" fontId="83" fillId="0" borderId="152" xfId="0" applyNumberFormat="1" applyFont="1" applyBorder="1" applyAlignment="1">
      <alignment horizontal="center"/>
    </xf>
    <xf numFmtId="0" fontId="83" fillId="0" borderId="153" xfId="0" applyFont="1" applyFill="1" applyBorder="1" applyAlignment="1">
      <alignment horizontal="center"/>
    </xf>
    <xf numFmtId="3" fontId="83" fillId="0" borderId="154" xfId="0" applyNumberFormat="1" applyFont="1" applyBorder="1" applyAlignment="1">
      <alignment horizontal="center"/>
    </xf>
    <xf numFmtId="0" fontId="83" fillId="0" borderId="155" xfId="0" applyFont="1" applyFill="1" applyBorder="1" applyAlignment="1">
      <alignment horizontal="center"/>
    </xf>
    <xf numFmtId="3" fontId="83" fillId="0" borderId="156" xfId="0" applyNumberFormat="1" applyFont="1" applyBorder="1" applyAlignment="1">
      <alignment horizontal="center"/>
    </xf>
    <xf numFmtId="3" fontId="83" fillId="0" borderId="157" xfId="0" applyNumberFormat="1" applyFont="1" applyBorder="1" applyAlignment="1">
      <alignment horizontal="center"/>
    </xf>
    <xf numFmtId="0" fontId="106" fillId="0" borderId="85" xfId="0" applyFont="1" applyBorder="1" applyAlignment="1">
      <alignment horizontal="center" vertical="center"/>
    </xf>
    <xf numFmtId="2" fontId="106" fillId="0" borderId="86" xfId="0" applyNumberFormat="1" applyFont="1" applyBorder="1" applyAlignment="1">
      <alignment horizontal="center" vertical="center"/>
    </xf>
    <xf numFmtId="0" fontId="106" fillId="0" borderId="88" xfId="0" applyFont="1" applyBorder="1" applyAlignment="1">
      <alignment horizontal="center" vertical="center"/>
    </xf>
    <xf numFmtId="0" fontId="106" fillId="0" borderId="89" xfId="0" applyFont="1" applyBorder="1" applyAlignment="1">
      <alignment horizontal="center" vertical="center"/>
    </xf>
    <xf numFmtId="0" fontId="106" fillId="0" borderId="93" xfId="0" applyFont="1" applyBorder="1" applyAlignment="1">
      <alignment horizontal="center" vertical="center"/>
    </xf>
    <xf numFmtId="0" fontId="106" fillId="0" borderId="87" xfId="0" applyFont="1" applyBorder="1" applyAlignment="1">
      <alignment horizontal="center" vertical="center"/>
    </xf>
    <xf numFmtId="0" fontId="106" fillId="0" borderId="92" xfId="0" applyFont="1" applyBorder="1" applyAlignment="1">
      <alignment horizontal="center" vertical="center"/>
    </xf>
    <xf numFmtId="0" fontId="108" fillId="0" borderId="90" xfId="0" applyFont="1" applyBorder="1" applyAlignment="1">
      <alignment horizontal="center" vertical="center"/>
    </xf>
    <xf numFmtId="188" fontId="28" fillId="0" borderId="83" xfId="0" applyNumberFormat="1" applyFont="1" applyBorder="1" applyAlignment="1">
      <alignment horizontal="center" vertical="center"/>
    </xf>
    <xf numFmtId="0" fontId="29" fillId="0" borderId="101" xfId="0" applyFont="1" applyBorder="1" applyAlignment="1">
      <alignment horizontal="center" vertical="center"/>
    </xf>
    <xf numFmtId="0" fontId="29" fillId="0" borderId="101" xfId="0" applyFont="1" applyBorder="1" applyAlignment="1">
      <alignment horizontal="center" vertical="center" wrapText="1"/>
    </xf>
    <xf numFmtId="3" fontId="29" fillId="0" borderId="101" xfId="0" applyNumberFormat="1" applyFont="1" applyBorder="1" applyAlignment="1">
      <alignment horizontal="center" vertical="center" wrapText="1"/>
    </xf>
    <xf numFmtId="0" fontId="29" fillId="0" borderId="158" xfId="0" applyFont="1" applyBorder="1" applyAlignment="1">
      <alignment horizontal="center" vertical="center" wrapText="1"/>
    </xf>
    <xf numFmtId="3" fontId="28" fillId="0" borderId="89" xfId="0" applyNumberFormat="1" applyFont="1" applyBorder="1" applyAlignment="1">
      <alignment horizontal="center" vertical="center"/>
    </xf>
    <xf numFmtId="3" fontId="28" fillId="0" borderId="89" xfId="0" applyNumberFormat="1" applyFont="1" applyFill="1" applyBorder="1" applyAlignment="1">
      <alignment horizontal="center" vertical="center"/>
    </xf>
    <xf numFmtId="3" fontId="124" fillId="0" borderId="89" xfId="0" applyNumberFormat="1" applyFont="1" applyFill="1" applyBorder="1" applyAlignment="1">
      <alignment horizontal="center" vertical="center"/>
    </xf>
    <xf numFmtId="49" fontId="29" fillId="0" borderId="90" xfId="0" applyNumberFormat="1" applyFont="1" applyFill="1" applyBorder="1" applyAlignment="1">
      <alignment horizontal="center" vertical="center"/>
    </xf>
    <xf numFmtId="0" fontId="29" fillId="0" borderId="90" xfId="0" applyFont="1" applyFill="1" applyBorder="1" applyAlignment="1">
      <alignment horizontal="center" vertical="center"/>
    </xf>
    <xf numFmtId="0" fontId="28" fillId="0" borderId="90" xfId="0" applyFont="1" applyFill="1" applyBorder="1" applyAlignment="1">
      <alignment horizontal="center" vertical="center"/>
    </xf>
    <xf numFmtId="3" fontId="28" fillId="0" borderId="91" xfId="0" applyNumberFormat="1" applyFont="1" applyFill="1" applyBorder="1" applyAlignment="1">
      <alignment horizontal="center" vertical="center"/>
    </xf>
    <xf numFmtId="0" fontId="30" fillId="20" borderId="159" xfId="0" applyFont="1" applyFill="1" applyBorder="1" applyAlignment="1">
      <alignment horizontal="center" vertical="center"/>
    </xf>
    <xf numFmtId="0" fontId="30" fillId="20" borderId="126" xfId="0" applyFont="1" applyFill="1" applyBorder="1" applyAlignment="1">
      <alignment horizontal="center" vertical="center"/>
    </xf>
    <xf numFmtId="49" fontId="29" fillId="0" borderId="87" xfId="0" applyNumberFormat="1" applyFont="1" applyBorder="1" applyAlignment="1">
      <alignment horizontal="center" vertical="center"/>
    </xf>
    <xf numFmtId="0" fontId="29" fillId="0" borderId="87" xfId="0" applyFont="1" applyBorder="1" applyAlignment="1">
      <alignment horizontal="center" vertical="center"/>
    </xf>
    <xf numFmtId="0" fontId="28" fillId="0" borderId="87" xfId="0" applyFont="1" applyBorder="1" applyAlignment="1">
      <alignment horizontal="center" vertical="center"/>
    </xf>
    <xf numFmtId="3" fontId="28" fillId="0" borderId="88" xfId="0" applyNumberFormat="1" applyFont="1" applyBorder="1" applyAlignment="1">
      <alignment horizontal="center" vertical="center"/>
    </xf>
    <xf numFmtId="3" fontId="28" fillId="0" borderId="91" xfId="0" applyNumberFormat="1" applyFont="1" applyBorder="1" applyAlignment="1">
      <alignment horizontal="center" vertical="center"/>
    </xf>
    <xf numFmtId="49" fontId="29" fillId="0" borderId="87" xfId="0" applyNumberFormat="1" applyFont="1" applyFill="1" applyBorder="1" applyAlignment="1">
      <alignment horizontal="center" vertical="center"/>
    </xf>
    <xf numFmtId="0" fontId="29" fillId="0" borderId="87" xfId="0" applyFont="1" applyFill="1" applyBorder="1" applyAlignment="1">
      <alignment horizontal="center" vertical="center"/>
    </xf>
    <xf numFmtId="0" fontId="28" fillId="0" borderId="87" xfId="0" applyFont="1" applyFill="1" applyBorder="1" applyAlignment="1">
      <alignment horizontal="center" vertical="center"/>
    </xf>
    <xf numFmtId="3" fontId="28" fillId="0" borderId="88" xfId="0" applyNumberFormat="1" applyFont="1" applyFill="1" applyBorder="1" applyAlignment="1">
      <alignment horizontal="center" vertical="center"/>
    </xf>
    <xf numFmtId="0" fontId="30" fillId="20" borderId="112" xfId="0" applyFont="1" applyFill="1" applyBorder="1" applyAlignment="1">
      <alignment horizontal="center" vertical="center"/>
    </xf>
    <xf numFmtId="49" fontId="30" fillId="20" borderId="120" xfId="0" applyNumberFormat="1" applyFont="1" applyFill="1" applyBorder="1" applyAlignment="1">
      <alignment horizontal="center" vertical="center"/>
    </xf>
    <xf numFmtId="0" fontId="30" fillId="20" borderId="120" xfId="0" applyFont="1" applyFill="1" applyBorder="1" applyAlignment="1">
      <alignment horizontal="center" vertical="center"/>
    </xf>
    <xf numFmtId="0" fontId="33" fillId="20" borderId="120" xfId="0" applyFont="1" applyFill="1" applyBorder="1" applyAlignment="1">
      <alignment horizontal="center" vertical="center"/>
    </xf>
    <xf numFmtId="3" fontId="33" fillId="20" borderId="113" xfId="0" applyNumberFormat="1" applyFont="1" applyFill="1" applyBorder="1" applyAlignment="1">
      <alignment horizontal="center" vertical="center"/>
    </xf>
    <xf numFmtId="49" fontId="30" fillId="20" borderId="126" xfId="0" applyNumberFormat="1" applyFont="1" applyFill="1" applyBorder="1" applyAlignment="1">
      <alignment horizontal="center" vertical="center"/>
    </xf>
    <xf numFmtId="0" fontId="33" fillId="20" borderId="126" xfId="0" applyFont="1" applyFill="1" applyBorder="1" applyAlignment="1">
      <alignment horizontal="center" vertical="center"/>
    </xf>
    <xf numFmtId="3" fontId="33" fillId="20" borderId="160" xfId="0" applyNumberFormat="1" applyFont="1" applyFill="1" applyBorder="1" applyAlignment="1">
      <alignment horizontal="center" vertical="center"/>
    </xf>
    <xf numFmtId="0" fontId="31" fillId="0" borderId="84" xfId="0" applyFont="1" applyBorder="1" applyAlignment="1">
      <alignment horizontal="left" vertical="center"/>
    </xf>
    <xf numFmtId="49" fontId="29" fillId="0" borderId="85" xfId="0" applyNumberFormat="1" applyFont="1" applyBorder="1" applyAlignment="1">
      <alignment horizontal="center" vertical="center"/>
    </xf>
    <xf numFmtId="0" fontId="29" fillId="0" borderId="85" xfId="0" applyFont="1" applyBorder="1" applyAlignment="1">
      <alignment horizontal="center" vertical="center"/>
    </xf>
    <xf numFmtId="0" fontId="28" fillId="0" borderId="85" xfId="0" applyFont="1" applyBorder="1" applyAlignment="1">
      <alignment horizontal="center" vertical="center"/>
    </xf>
    <xf numFmtId="3" fontId="28" fillId="0" borderId="86" xfId="0" applyNumberFormat="1" applyFont="1" applyBorder="1" applyAlignment="1">
      <alignment horizontal="center" vertical="center"/>
    </xf>
    <xf numFmtId="0" fontId="31" fillId="0" borderId="84" xfId="0" applyFont="1" applyBorder="1" applyAlignment="1">
      <alignment horizontal="left" vertical="top" wrapText="1"/>
    </xf>
    <xf numFmtId="0" fontId="30" fillId="20" borderId="159" xfId="0" applyFont="1" applyFill="1" applyBorder="1" applyAlignment="1">
      <alignment horizontal="left" vertical="center"/>
    </xf>
    <xf numFmtId="49" fontId="30" fillId="20" borderId="160" xfId="0" applyNumberFormat="1" applyFont="1" applyFill="1" applyBorder="1" applyAlignment="1">
      <alignment horizontal="center" vertical="center"/>
    </xf>
    <xf numFmtId="0" fontId="23" fillId="0" borderId="84" xfId="0" applyFont="1" applyBorder="1" applyAlignment="1">
      <alignment horizontal="left" vertical="center" wrapText="1"/>
    </xf>
    <xf numFmtId="0" fontId="28" fillId="0" borderId="85" xfId="0" applyFont="1" applyBorder="1" applyAlignment="1">
      <alignment horizontal="center" vertical="center" wrapText="1"/>
    </xf>
    <xf numFmtId="3" fontId="28" fillId="0" borderId="86" xfId="0" applyNumberFormat="1" applyFont="1" applyBorder="1" applyAlignment="1">
      <alignment horizontal="center" vertical="center" wrapText="1"/>
    </xf>
    <xf numFmtId="0" fontId="29" fillId="0" borderId="84" xfId="0" applyFont="1" applyBorder="1" applyAlignment="1">
      <alignment horizontal="left" vertical="center"/>
    </xf>
    <xf numFmtId="49" fontId="124" fillId="0" borderId="87" xfId="0" applyNumberFormat="1" applyFont="1" applyFill="1" applyBorder="1" applyAlignment="1">
      <alignment horizontal="center" vertical="center"/>
    </xf>
    <xf numFmtId="3" fontId="124" fillId="0" borderId="88" xfId="0" applyNumberFormat="1" applyFont="1" applyFill="1" applyBorder="1" applyAlignment="1">
      <alignment horizontal="center" vertical="center"/>
    </xf>
    <xf numFmtId="188" fontId="28" fillId="0" borderId="90" xfId="0" applyNumberFormat="1" applyFont="1" applyBorder="1" applyAlignment="1">
      <alignment horizontal="center" vertical="center"/>
    </xf>
    <xf numFmtId="49" fontId="29" fillId="0" borderId="92" xfId="0" applyNumberFormat="1" applyFont="1" applyBorder="1" applyAlignment="1">
      <alignment horizontal="center" vertical="center"/>
    </xf>
    <xf numFmtId="0" fontId="29" fillId="0" borderId="92" xfId="0" applyFont="1" applyBorder="1" applyAlignment="1">
      <alignment horizontal="center" vertical="center"/>
    </xf>
    <xf numFmtId="0" fontId="28" fillId="0" borderId="92" xfId="0" applyFont="1" applyBorder="1" applyAlignment="1">
      <alignment horizontal="center" vertical="center"/>
    </xf>
    <xf numFmtId="3" fontId="28" fillId="0" borderId="93" xfId="0" applyNumberFormat="1" applyFont="1" applyBorder="1" applyAlignment="1">
      <alignment horizontal="center" vertical="center"/>
    </xf>
    <xf numFmtId="0" fontId="105" fillId="0" borderId="104" xfId="0" applyFont="1" applyBorder="1" applyAlignment="1">
      <alignment horizontal="left" vertical="top" wrapText="1"/>
    </xf>
    <xf numFmtId="0" fontId="105" fillId="0" borderId="123" xfId="0" applyFont="1" applyBorder="1" applyAlignment="1">
      <alignment horizontal="left" vertical="top" wrapText="1"/>
    </xf>
    <xf numFmtId="0" fontId="125" fillId="0" borderId="123" xfId="0" applyFont="1" applyBorder="1" applyAlignment="1">
      <alignment horizontal="left" vertical="top" wrapText="1"/>
    </xf>
    <xf numFmtId="0" fontId="105" fillId="0" borderId="121" xfId="0" applyFont="1" applyBorder="1" applyAlignment="1">
      <alignment horizontal="left" vertical="top" wrapText="1"/>
    </xf>
    <xf numFmtId="0" fontId="29" fillId="0" borderId="102" xfId="0" applyFont="1" applyFill="1" applyBorder="1" applyAlignment="1">
      <alignment horizontal="left" vertical="center"/>
    </xf>
    <xf numFmtId="0" fontId="29" fillId="0" borderId="97" xfId="0" applyFont="1" applyFill="1" applyBorder="1" applyAlignment="1">
      <alignment horizontal="left" vertical="center"/>
    </xf>
    <xf numFmtId="0" fontId="29" fillId="0" borderId="98" xfId="0" applyFont="1" applyFill="1" applyBorder="1" applyAlignment="1">
      <alignment horizontal="left" vertical="center"/>
    </xf>
    <xf numFmtId="0" fontId="74" fillId="0" borderId="110" xfId="0" applyFont="1" applyBorder="1" applyProtection="1"/>
    <xf numFmtId="0" fontId="74" fillId="0" borderId="105" xfId="0" applyFont="1" applyFill="1" applyBorder="1" applyAlignment="1" applyProtection="1">
      <alignment horizontal="center"/>
    </xf>
    <xf numFmtId="0" fontId="74" fillId="0" borderId="105" xfId="0" applyFont="1" applyBorder="1" applyAlignment="1" applyProtection="1">
      <alignment horizontal="center"/>
    </xf>
    <xf numFmtId="0" fontId="74" fillId="0" borderId="106" xfId="0" applyFont="1" applyBorder="1" applyAlignment="1" applyProtection="1">
      <alignment horizontal="center"/>
    </xf>
    <xf numFmtId="0" fontId="74" fillId="0" borderId="111" xfId="0" applyFont="1" applyBorder="1" applyProtection="1"/>
    <xf numFmtId="3" fontId="73" fillId="0" borderId="107" xfId="0" applyNumberFormat="1" applyFont="1" applyBorder="1" applyAlignment="1" applyProtection="1">
      <alignment horizontal="center"/>
    </xf>
    <xf numFmtId="0" fontId="74" fillId="0" borderId="125" xfId="0" applyFont="1" applyBorder="1" applyProtection="1"/>
    <xf numFmtId="0" fontId="74" fillId="0" borderId="108" xfId="0" applyFont="1" applyFill="1" applyBorder="1" applyAlignment="1" applyProtection="1">
      <alignment horizontal="center"/>
    </xf>
    <xf numFmtId="3" fontId="74" fillId="0" borderId="108" xfId="0" applyNumberFormat="1" applyFont="1" applyBorder="1" applyAlignment="1" applyProtection="1">
      <alignment horizontal="center"/>
    </xf>
    <xf numFmtId="3" fontId="74" fillId="0" borderId="109" xfId="0" applyNumberFormat="1" applyFont="1" applyBorder="1" applyAlignment="1" applyProtection="1">
      <alignment horizontal="center"/>
    </xf>
    <xf numFmtId="0" fontId="73" fillId="0" borderId="161" xfId="0" applyFont="1" applyFill="1" applyBorder="1" applyProtection="1"/>
    <xf numFmtId="0" fontId="73" fillId="0" borderId="162" xfId="0" applyFont="1" applyFill="1" applyBorder="1" applyAlignment="1" applyProtection="1">
      <alignment horizontal="center"/>
    </xf>
    <xf numFmtId="0" fontId="73" fillId="0" borderId="163" xfId="0" applyFont="1" applyFill="1" applyBorder="1" applyAlignment="1" applyProtection="1">
      <alignment horizontal="center"/>
    </xf>
    <xf numFmtId="0" fontId="73" fillId="0" borderId="164" xfId="0" applyFont="1" applyFill="1" applyBorder="1" applyProtection="1"/>
    <xf numFmtId="0" fontId="73" fillId="0" borderId="165" xfId="0" applyFont="1" applyFill="1" applyBorder="1" applyAlignment="1" applyProtection="1">
      <alignment horizontal="center"/>
    </xf>
    <xf numFmtId="190" fontId="73" fillId="0" borderId="165" xfId="0" applyNumberFormat="1" applyFont="1" applyFill="1" applyBorder="1" applyAlignment="1" applyProtection="1">
      <alignment horizontal="center"/>
    </xf>
    <xf numFmtId="0" fontId="73" fillId="0" borderId="166" xfId="0" applyFont="1" applyFill="1" applyBorder="1" applyAlignment="1" applyProtection="1">
      <alignment horizontal="center"/>
    </xf>
    <xf numFmtId="3" fontId="74" fillId="0" borderId="105" xfId="0" applyNumberFormat="1" applyFont="1" applyBorder="1" applyAlignment="1" applyProtection="1">
      <alignment horizontal="center"/>
    </xf>
    <xf numFmtId="3" fontId="74" fillId="0" borderId="106" xfId="0" applyNumberFormat="1" applyFont="1" applyBorder="1" applyAlignment="1" applyProtection="1">
      <alignment horizontal="center"/>
    </xf>
    <xf numFmtId="0" fontId="73" fillId="0" borderId="111" xfId="0" applyFont="1" applyBorder="1" applyProtection="1"/>
    <xf numFmtId="3" fontId="73" fillId="0" borderId="108" xfId="0" applyNumberFormat="1" applyFont="1" applyBorder="1" applyAlignment="1" applyProtection="1">
      <alignment horizontal="center"/>
    </xf>
    <xf numFmtId="3" fontId="0" fillId="0" borderId="109" xfId="0" applyNumberFormat="1" applyBorder="1" applyAlignment="1" applyProtection="1">
      <alignment horizontal="center"/>
    </xf>
    <xf numFmtId="1" fontId="73" fillId="0" borderId="162" xfId="0" applyNumberFormat="1" applyFont="1" applyFill="1" applyBorder="1" applyAlignment="1" applyProtection="1">
      <alignment horizontal="center"/>
    </xf>
    <xf numFmtId="0" fontId="73" fillId="0" borderId="167" xfId="0" applyFont="1" applyFill="1" applyBorder="1" applyProtection="1"/>
    <xf numFmtId="0" fontId="73" fillId="0" borderId="168" xfId="0" applyFont="1" applyFill="1" applyBorder="1" applyAlignment="1" applyProtection="1">
      <alignment horizontal="center"/>
    </xf>
    <xf numFmtId="1" fontId="73" fillId="0" borderId="168" xfId="0" applyNumberFormat="1" applyFont="1" applyFill="1" applyBorder="1" applyAlignment="1" applyProtection="1">
      <alignment horizontal="center"/>
    </xf>
    <xf numFmtId="0" fontId="73" fillId="0" borderId="169" xfId="0" applyFont="1" applyFill="1" applyBorder="1" applyAlignment="1" applyProtection="1">
      <alignment horizontal="center"/>
    </xf>
    <xf numFmtId="3" fontId="74" fillId="0" borderId="107" xfId="0" applyNumberFormat="1" applyFont="1" applyBorder="1" applyAlignment="1" applyProtection="1">
      <alignment horizontal="center"/>
    </xf>
    <xf numFmtId="0" fontId="74" fillId="0" borderId="107" xfId="0" applyFont="1" applyBorder="1" applyAlignment="1" applyProtection="1">
      <alignment horizontal="center"/>
    </xf>
    <xf numFmtId="3" fontId="73" fillId="0" borderId="109" xfId="0" applyNumberFormat="1" applyFont="1" applyBorder="1" applyAlignment="1" applyProtection="1">
      <alignment horizontal="center"/>
    </xf>
    <xf numFmtId="0" fontId="69" fillId="0" borderId="110" xfId="0" applyFont="1" applyBorder="1" applyAlignment="1">
      <alignment horizontal="center" vertical="center"/>
    </xf>
    <xf numFmtId="0" fontId="69" fillId="0" borderId="105" xfId="0" applyFont="1" applyBorder="1" applyAlignment="1">
      <alignment horizontal="center" vertical="center"/>
    </xf>
    <xf numFmtId="0" fontId="0" fillId="0" borderId="105" xfId="0" applyBorder="1" applyAlignment="1">
      <alignment horizontal="center" vertical="center"/>
    </xf>
    <xf numFmtId="0" fontId="0" fillId="0" borderId="170" xfId="0" applyBorder="1" applyAlignment="1">
      <alignment horizontal="center" vertical="center"/>
    </xf>
    <xf numFmtId="0" fontId="0" fillId="0" borderId="171" xfId="0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0" fontId="69" fillId="0" borderId="111" xfId="0" applyFont="1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0" fontId="0" fillId="0" borderId="111" xfId="0" applyFont="1" applyBorder="1" applyAlignment="1">
      <alignment horizontal="center" vertical="center"/>
    </xf>
    <xf numFmtId="0" fontId="0" fillId="0" borderId="125" xfId="0" applyFont="1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0" fillId="0" borderId="172" xfId="0" applyBorder="1" applyAlignment="1">
      <alignment horizontal="center" vertical="center"/>
    </xf>
    <xf numFmtId="0" fontId="0" fillId="0" borderId="138" xfId="0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56" fillId="0" borderId="110" xfId="0" applyFont="1" applyBorder="1" applyAlignment="1" applyProtection="1">
      <alignment horizontal="center"/>
    </xf>
    <xf numFmtId="0" fontId="70" fillId="0" borderId="105" xfId="0" applyFont="1" applyBorder="1" applyAlignment="1" applyProtection="1">
      <alignment horizontal="center"/>
    </xf>
    <xf numFmtId="0" fontId="0" fillId="0" borderId="105" xfId="0" applyBorder="1" applyAlignment="1" applyProtection="1">
      <alignment horizontal="center"/>
    </xf>
    <xf numFmtId="0" fontId="73" fillId="0" borderId="105" xfId="0" applyFont="1" applyBorder="1"/>
    <xf numFmtId="0" fontId="0" fillId="0" borderId="105" xfId="0" applyBorder="1"/>
    <xf numFmtId="0" fontId="0" fillId="0" borderId="106" xfId="0" applyBorder="1" applyProtection="1"/>
    <xf numFmtId="0" fontId="70" fillId="0" borderId="111" xfId="0" applyFont="1" applyBorder="1" applyAlignment="1" applyProtection="1">
      <alignment horizontal="left"/>
    </xf>
    <xf numFmtId="0" fontId="0" fillId="0" borderId="107" xfId="0" applyBorder="1"/>
    <xf numFmtId="0" fontId="0" fillId="0" borderId="111" xfId="0" applyBorder="1" applyProtection="1"/>
    <xf numFmtId="0" fontId="0" fillId="0" borderId="111" xfId="0" applyBorder="1" applyAlignment="1" applyProtection="1">
      <alignment horizontal="center"/>
    </xf>
    <xf numFmtId="0" fontId="0" fillId="0" borderId="125" xfId="0" applyBorder="1" applyAlignment="1" applyProtection="1">
      <alignment horizontal="center"/>
    </xf>
    <xf numFmtId="0" fontId="0" fillId="0" borderId="108" xfId="0" applyBorder="1" applyAlignment="1" applyProtection="1">
      <alignment horizontal="center"/>
    </xf>
    <xf numFmtId="0" fontId="0" fillId="0" borderId="109" xfId="0" applyBorder="1"/>
    <xf numFmtId="0" fontId="73" fillId="0" borderId="173" xfId="0" applyFont="1" applyFill="1" applyBorder="1" applyProtection="1"/>
    <xf numFmtId="0" fontId="74" fillId="0" borderId="104" xfId="0" applyFont="1" applyFill="1" applyBorder="1" applyProtection="1"/>
    <xf numFmtId="0" fontId="74" fillId="0" borderId="168" xfId="0" applyFont="1" applyFill="1" applyBorder="1" applyAlignment="1" applyProtection="1">
      <alignment horizontal="center"/>
    </xf>
    <xf numFmtId="0" fontId="74" fillId="0" borderId="168" xfId="0" applyFont="1" applyBorder="1" applyAlignment="1" applyProtection="1">
      <alignment horizontal="center"/>
    </xf>
    <xf numFmtId="3" fontId="74" fillId="0" borderId="168" xfId="0" applyNumberFormat="1" applyFont="1" applyBorder="1" applyAlignment="1" applyProtection="1">
      <alignment horizontal="center"/>
    </xf>
    <xf numFmtId="3" fontId="74" fillId="0" borderId="94" xfId="0" applyNumberFormat="1" applyFont="1" applyBorder="1" applyAlignment="1" applyProtection="1">
      <alignment horizontal="center"/>
    </xf>
    <xf numFmtId="0" fontId="74" fillId="0" borderId="123" xfId="0" applyFont="1" applyFill="1" applyBorder="1" applyProtection="1"/>
    <xf numFmtId="3" fontId="74" fillId="0" borderId="145" xfId="0" applyNumberFormat="1" applyFont="1" applyBorder="1" applyAlignment="1" applyProtection="1">
      <alignment horizontal="center"/>
    </xf>
    <xf numFmtId="0" fontId="74" fillId="0" borderId="145" xfId="0" applyFont="1" applyBorder="1" applyAlignment="1" applyProtection="1">
      <alignment horizontal="center"/>
    </xf>
    <xf numFmtId="0" fontId="73" fillId="0" borderId="123" xfId="0" applyFont="1" applyFill="1" applyBorder="1" applyProtection="1"/>
    <xf numFmtId="0" fontId="73" fillId="0" borderId="145" xfId="0" applyFont="1" applyFill="1" applyBorder="1" applyAlignment="1" applyProtection="1">
      <alignment horizontal="center"/>
    </xf>
    <xf numFmtId="0" fontId="74" fillId="0" borderId="121" xfId="0" applyFont="1" applyFill="1" applyBorder="1" applyProtection="1"/>
    <xf numFmtId="0" fontId="74" fillId="0" borderId="165" xfId="0" applyFont="1" applyFill="1" applyBorder="1" applyAlignment="1" applyProtection="1">
      <alignment horizontal="center"/>
    </xf>
    <xf numFmtId="3" fontId="73" fillId="0" borderId="165" xfId="0" applyNumberFormat="1" applyFont="1" applyFill="1" applyBorder="1" applyAlignment="1" applyProtection="1">
      <alignment horizontal="center"/>
    </xf>
    <xf numFmtId="3" fontId="73" fillId="0" borderId="95" xfId="0" applyNumberFormat="1" applyFont="1" applyFill="1" applyBorder="1" applyAlignment="1" applyProtection="1">
      <alignment horizontal="center"/>
    </xf>
    <xf numFmtId="3" fontId="73" fillId="0" borderId="168" xfId="0" applyNumberFormat="1" applyFont="1" applyFill="1" applyBorder="1" applyAlignment="1" applyProtection="1">
      <alignment horizontal="center"/>
    </xf>
    <xf numFmtId="3" fontId="73" fillId="0" borderId="94" xfId="0" applyNumberFormat="1" applyFont="1" applyFill="1" applyBorder="1" applyAlignment="1" applyProtection="1">
      <alignment horizontal="center"/>
    </xf>
    <xf numFmtId="3" fontId="73" fillId="0" borderId="145" xfId="0" applyNumberFormat="1" applyFont="1" applyFill="1" applyBorder="1" applyAlignment="1" applyProtection="1">
      <alignment horizontal="center"/>
    </xf>
    <xf numFmtId="0" fontId="73" fillId="0" borderId="121" xfId="0" applyFont="1" applyFill="1" applyBorder="1" applyProtection="1"/>
    <xf numFmtId="0" fontId="73" fillId="0" borderId="95" xfId="0" applyFont="1" applyFill="1" applyBorder="1" applyAlignment="1" applyProtection="1">
      <alignment horizontal="center"/>
    </xf>
    <xf numFmtId="0" fontId="26" fillId="18" borderId="0" xfId="38" applyNumberFormat="1" applyFill="1" applyBorder="1" applyAlignment="1" applyProtection="1"/>
    <xf numFmtId="2" fontId="28" fillId="0" borderId="0" xfId="0" applyNumberFormat="1" applyFont="1" applyAlignment="1">
      <alignment horizontal="center" vertical="center"/>
    </xf>
    <xf numFmtId="2" fontId="0" fillId="0" borderId="0" xfId="0" applyNumberFormat="1"/>
    <xf numFmtId="2" fontId="95" fillId="0" borderId="0" xfId="0" applyNumberFormat="1" applyFont="1" applyBorder="1" applyAlignment="1">
      <alignment horizontal="center" vertical="center"/>
    </xf>
    <xf numFmtId="2" fontId="0" fillId="0" borderId="0" xfId="0" applyNumberFormat="1" applyFill="1"/>
    <xf numFmtId="2" fontId="28" fillId="0" borderId="0" xfId="0" applyNumberFormat="1" applyFont="1"/>
    <xf numFmtId="2" fontId="0" fillId="0" borderId="0" xfId="0" applyNumberFormat="1" applyFont="1"/>
    <xf numFmtId="2" fontId="59" fillId="0" borderId="0" xfId="0" applyNumberFormat="1" applyFont="1" applyBorder="1" applyAlignment="1">
      <alignment horizontal="center" vertical="center"/>
    </xf>
    <xf numFmtId="2" fontId="59" fillId="0" borderId="0" xfId="0" applyNumberFormat="1" applyFont="1" applyAlignment="1">
      <alignment horizontal="center" vertical="center"/>
    </xf>
    <xf numFmtId="2" fontId="0" fillId="0" borderId="0" xfId="0" applyNumberFormat="1" applyProtection="1"/>
    <xf numFmtId="2" fontId="32" fillId="0" borderId="0" xfId="0" applyNumberFormat="1" applyFont="1"/>
    <xf numFmtId="2" fontId="146" fillId="0" borderId="0" xfId="0" applyNumberFormat="1" applyFont="1" applyBorder="1" applyAlignment="1">
      <alignment horizontal="center" vertical="center"/>
    </xf>
    <xf numFmtId="2" fontId="90" fillId="0" borderId="0" xfId="58" applyNumberFormat="1" applyFont="1" applyFill="1" applyBorder="1" applyAlignment="1">
      <alignment horizontal="center" vertical="center"/>
    </xf>
    <xf numFmtId="2" fontId="3" fillId="0" borderId="0" xfId="58" applyNumberFormat="1" applyFont="1" applyFill="1" applyAlignment="1">
      <alignment vertical="center"/>
    </xf>
    <xf numFmtId="2" fontId="3" fillId="0" borderId="0" xfId="0" applyNumberFormat="1" applyFont="1" applyFill="1"/>
    <xf numFmtId="2" fontId="91" fillId="0" borderId="0" xfId="58" applyNumberFormat="1" applyFont="1" applyFill="1" applyBorder="1" applyAlignment="1">
      <alignment horizontal="center" vertical="center"/>
    </xf>
    <xf numFmtId="2" fontId="147" fillId="0" borderId="123" xfId="0" applyNumberFormat="1" applyFont="1" applyBorder="1" applyAlignment="1"/>
    <xf numFmtId="2" fontId="92" fillId="0" borderId="0" xfId="0" applyNumberFormat="1" applyFont="1"/>
    <xf numFmtId="2" fontId="92" fillId="0" borderId="0" xfId="0" applyNumberFormat="1" applyFont="1" applyAlignment="1"/>
    <xf numFmtId="2" fontId="92" fillId="0" borderId="0" xfId="0" applyNumberFormat="1" applyFont="1" applyFill="1" applyBorder="1" applyAlignment="1">
      <alignment horizontal="left"/>
    </xf>
    <xf numFmtId="2" fontId="92" fillId="0" borderId="0" xfId="0" applyNumberFormat="1" applyFont="1" applyAlignment="1">
      <alignment horizontal="left"/>
    </xf>
    <xf numFmtId="201" fontId="94" fillId="0" borderId="83" xfId="0" applyNumberFormat="1" applyFont="1" applyBorder="1" applyAlignment="1">
      <alignment horizontal="center" vertical="center"/>
    </xf>
    <xf numFmtId="0" fontId="52" fillId="2" borderId="174" xfId="0" applyFont="1" applyFill="1" applyBorder="1" applyAlignment="1">
      <alignment horizontal="center" vertical="center" wrapText="1"/>
    </xf>
    <xf numFmtId="49" fontId="29" fillId="0" borderId="120" xfId="0" applyNumberFormat="1" applyFont="1" applyFill="1" applyBorder="1" applyAlignment="1">
      <alignment horizontal="center" vertical="center"/>
    </xf>
    <xf numFmtId="0" fontId="29" fillId="0" borderId="120" xfId="0" applyFont="1" applyFill="1" applyBorder="1" applyAlignment="1">
      <alignment horizontal="center" vertical="center"/>
    </xf>
    <xf numFmtId="0" fontId="28" fillId="0" borderId="120" xfId="0" applyFont="1" applyFill="1" applyBorder="1" applyAlignment="1">
      <alignment horizontal="center" vertical="center"/>
    </xf>
    <xf numFmtId="3" fontId="28" fillId="0" borderId="113" xfId="0" applyNumberFormat="1" applyFont="1" applyFill="1" applyBorder="1" applyAlignment="1">
      <alignment horizontal="center" vertical="center"/>
    </xf>
    <xf numFmtId="49" fontId="124" fillId="0" borderId="92" xfId="0" applyNumberFormat="1" applyFont="1" applyFill="1" applyBorder="1" applyAlignment="1">
      <alignment horizontal="center" vertical="center"/>
    </xf>
    <xf numFmtId="3" fontId="124" fillId="0" borderId="93" xfId="0" applyNumberFormat="1" applyFont="1" applyFill="1" applyBorder="1" applyAlignment="1">
      <alignment horizontal="center" vertical="center"/>
    </xf>
    <xf numFmtId="3" fontId="124" fillId="0" borderId="83" xfId="0" applyNumberFormat="1" applyFont="1" applyFill="1" applyBorder="1" applyAlignment="1">
      <alignment horizontal="center" vertical="center"/>
    </xf>
    <xf numFmtId="0" fontId="30" fillId="23" borderId="83" xfId="0" applyFont="1" applyFill="1" applyBorder="1" applyAlignment="1">
      <alignment horizontal="center" vertical="center"/>
    </xf>
    <xf numFmtId="0" fontId="28" fillId="23" borderId="83" xfId="0" applyFont="1" applyFill="1" applyBorder="1" applyAlignment="1">
      <alignment horizontal="center" vertical="center"/>
    </xf>
    <xf numFmtId="3" fontId="28" fillId="23" borderId="83" xfId="0" applyNumberFormat="1" applyFont="1" applyFill="1" applyBorder="1" applyAlignment="1">
      <alignment horizontal="center" vertical="center"/>
    </xf>
    <xf numFmtId="3" fontId="28" fillId="0" borderId="83" xfId="0" applyNumberFormat="1" applyFont="1" applyFill="1" applyBorder="1" applyAlignment="1">
      <alignment horizontal="center" vertical="center"/>
    </xf>
    <xf numFmtId="3" fontId="28" fillId="0" borderId="83" xfId="0" applyNumberFormat="1" applyFont="1" applyBorder="1" applyAlignment="1">
      <alignment horizontal="center" vertical="center"/>
    </xf>
    <xf numFmtId="49" fontId="29" fillId="0" borderId="120" xfId="0" applyNumberFormat="1" applyFont="1" applyBorder="1" applyAlignment="1">
      <alignment horizontal="center" vertical="center"/>
    </xf>
    <xf numFmtId="0" fontId="29" fillId="0" borderId="120" xfId="0" applyFont="1" applyBorder="1" applyAlignment="1">
      <alignment horizontal="center" vertical="center"/>
    </xf>
    <xf numFmtId="0" fontId="28" fillId="0" borderId="120" xfId="0" applyFont="1" applyBorder="1" applyAlignment="1">
      <alignment horizontal="center" vertical="center"/>
    </xf>
    <xf numFmtId="3" fontId="28" fillId="0" borderId="113" xfId="0" applyNumberFormat="1" applyFont="1" applyBorder="1" applyAlignment="1">
      <alignment horizontal="center" vertical="center"/>
    </xf>
    <xf numFmtId="0" fontId="108" fillId="0" borderId="83" xfId="0" applyFont="1" applyBorder="1" applyAlignment="1">
      <alignment horizontal="center" vertical="center"/>
    </xf>
    <xf numFmtId="201" fontId="28" fillId="0" borderId="83" xfId="0" applyNumberFormat="1" applyFont="1" applyBorder="1" applyAlignment="1">
      <alignment horizontal="center" vertical="center"/>
    </xf>
    <xf numFmtId="201" fontId="28" fillId="0" borderId="90" xfId="0" applyNumberFormat="1" applyFont="1" applyBorder="1" applyAlignment="1">
      <alignment horizontal="center" vertical="center"/>
    </xf>
    <xf numFmtId="0" fontId="0" fillId="0" borderId="131" xfId="0" applyBorder="1" applyAlignment="1">
      <alignment horizontal="center" vertical="center"/>
    </xf>
    <xf numFmtId="0" fontId="0" fillId="0" borderId="145" xfId="0" applyBorder="1" applyAlignment="1">
      <alignment horizontal="center" vertical="center"/>
    </xf>
    <xf numFmtId="0" fontId="0" fillId="0" borderId="175" xfId="0" applyBorder="1" applyAlignment="1">
      <alignment horizontal="center" vertical="center"/>
    </xf>
    <xf numFmtId="0" fontId="0" fillId="0" borderId="176" xfId="0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3" fontId="28" fillId="0" borderId="120" xfId="0" applyNumberFormat="1" applyFont="1" applyBorder="1" applyAlignment="1">
      <alignment horizontal="center" vertical="center"/>
    </xf>
    <xf numFmtId="3" fontId="28" fillId="0" borderId="90" xfId="0" applyNumberFormat="1" applyFont="1" applyBorder="1" applyAlignment="1">
      <alignment horizontal="center" vertical="center"/>
    </xf>
    <xf numFmtId="49" fontId="29" fillId="23" borderId="177" xfId="0" applyNumberFormat="1" applyFont="1" applyFill="1" applyBorder="1" applyAlignment="1">
      <alignment horizontal="center" vertical="center"/>
    </xf>
    <xf numFmtId="49" fontId="29" fillId="0" borderId="177" xfId="0" applyNumberFormat="1" applyFont="1" applyFill="1" applyBorder="1" applyAlignment="1">
      <alignment horizontal="center" vertical="center"/>
    </xf>
    <xf numFmtId="0" fontId="30" fillId="23" borderId="120" xfId="0" applyFont="1" applyFill="1" applyBorder="1" applyAlignment="1">
      <alignment horizontal="center" vertical="center"/>
    </xf>
    <xf numFmtId="0" fontId="28" fillId="23" borderId="120" xfId="0" applyFont="1" applyFill="1" applyBorder="1" applyAlignment="1">
      <alignment horizontal="center" vertical="center"/>
    </xf>
    <xf numFmtId="3" fontId="28" fillId="23" borderId="120" xfId="0" applyNumberFormat="1" applyFont="1" applyFill="1" applyBorder="1" applyAlignment="1">
      <alignment horizontal="center" vertical="center"/>
    </xf>
    <xf numFmtId="49" fontId="29" fillId="0" borderId="98" xfId="0" applyNumberFormat="1" applyFont="1" applyBorder="1" applyAlignment="1">
      <alignment horizontal="center" vertical="center"/>
    </xf>
    <xf numFmtId="49" fontId="29" fillId="23" borderId="178" xfId="0" applyNumberFormat="1" applyFont="1" applyFill="1" applyBorder="1" applyAlignment="1">
      <alignment horizontal="center" vertical="center"/>
    </xf>
    <xf numFmtId="14" fontId="0" fillId="0" borderId="0" xfId="0" applyNumberFormat="1" applyFill="1"/>
    <xf numFmtId="0" fontId="83" fillId="0" borderId="179" xfId="0" applyFont="1" applyFill="1" applyBorder="1" applyAlignment="1">
      <alignment horizontal="center"/>
    </xf>
    <xf numFmtId="0" fontId="83" fillId="0" borderId="180" xfId="0" applyFont="1" applyFill="1" applyBorder="1" applyAlignment="1">
      <alignment horizontal="center"/>
    </xf>
    <xf numFmtId="0" fontId="28" fillId="0" borderId="181" xfId="0" applyFont="1" applyFill="1" applyBorder="1" applyAlignment="1">
      <alignment horizontal="center" vertical="center"/>
    </xf>
    <xf numFmtId="0" fontId="56" fillId="0" borderId="119" xfId="0" applyFont="1" applyFill="1" applyBorder="1" applyAlignment="1">
      <alignment horizontal="center"/>
    </xf>
    <xf numFmtId="3" fontId="83" fillId="0" borderId="182" xfId="0" applyNumberFormat="1" applyFont="1" applyFill="1" applyBorder="1" applyAlignment="1">
      <alignment horizontal="center"/>
    </xf>
    <xf numFmtId="3" fontId="83" fillId="0" borderId="183" xfId="0" applyNumberFormat="1" applyFont="1" applyFill="1" applyBorder="1" applyAlignment="1">
      <alignment horizontal="center"/>
    </xf>
    <xf numFmtId="3" fontId="83" fillId="0" borderId="183" xfId="0" applyNumberFormat="1" applyFont="1" applyBorder="1" applyAlignment="1">
      <alignment horizontal="center"/>
    </xf>
    <xf numFmtId="201" fontId="28" fillId="0" borderId="184" xfId="0" applyNumberFormat="1" applyFont="1" applyFill="1" applyBorder="1" applyAlignment="1">
      <alignment horizontal="center" vertical="center"/>
    </xf>
    <xf numFmtId="3" fontId="83" fillId="0" borderId="158" xfId="0" applyNumberFormat="1" applyFont="1" applyFill="1" applyBorder="1" applyAlignment="1">
      <alignment horizontal="center"/>
    </xf>
    <xf numFmtId="3" fontId="83" fillId="0" borderId="185" xfId="0" applyNumberFormat="1" applyFont="1" applyFill="1" applyBorder="1" applyAlignment="1">
      <alignment horizontal="center"/>
    </xf>
    <xf numFmtId="3" fontId="83" fillId="0" borderId="185" xfId="0" applyNumberFormat="1" applyFont="1" applyBorder="1" applyAlignment="1">
      <alignment horizontal="center"/>
    </xf>
    <xf numFmtId="0" fontId="28" fillId="0" borderId="186" xfId="0" applyFont="1" applyFill="1" applyBorder="1"/>
    <xf numFmtId="0" fontId="28" fillId="0" borderId="184" xfId="0" applyFont="1" applyFill="1" applyBorder="1"/>
    <xf numFmtId="202" fontId="0" fillId="0" borderId="0" xfId="0" applyNumberFormat="1" applyFill="1" applyAlignment="1"/>
    <xf numFmtId="202" fontId="0" fillId="0" borderId="0" xfId="0" applyNumberFormat="1" applyFill="1"/>
    <xf numFmtId="202" fontId="28" fillId="0" borderId="0" xfId="0" applyNumberFormat="1" applyFont="1" applyAlignment="1">
      <alignment horizontal="center" vertical="center"/>
    </xf>
    <xf numFmtId="201" fontId="28" fillId="0" borderId="88" xfId="0" applyNumberFormat="1" applyFont="1" applyBorder="1" applyAlignment="1">
      <alignment horizontal="center" vertical="center"/>
    </xf>
    <xf numFmtId="201" fontId="0" fillId="0" borderId="0" xfId="0" applyNumberFormat="1"/>
    <xf numFmtId="201" fontId="95" fillId="0" borderId="0" xfId="0" applyNumberFormat="1" applyFont="1" applyBorder="1" applyAlignment="1">
      <alignment horizontal="center" vertical="center"/>
    </xf>
    <xf numFmtId="201" fontId="28" fillId="0" borderId="88" xfId="0" applyNumberFormat="1" applyFont="1" applyFill="1" applyBorder="1" applyAlignment="1">
      <alignment horizontal="center"/>
    </xf>
    <xf numFmtId="201" fontId="28" fillId="0" borderId="89" xfId="0" applyNumberFormat="1" applyFont="1" applyFill="1" applyBorder="1" applyAlignment="1">
      <alignment horizontal="center"/>
    </xf>
    <xf numFmtId="201" fontId="28" fillId="0" borderId="89" xfId="0" applyNumberFormat="1" applyFont="1" applyFill="1" applyBorder="1" applyAlignment="1">
      <alignment horizontal="center" vertical="center"/>
    </xf>
    <xf numFmtId="201" fontId="28" fillId="0" borderId="91" xfId="0" applyNumberFormat="1" applyFont="1" applyFill="1" applyBorder="1" applyAlignment="1">
      <alignment horizontal="center" vertical="center"/>
    </xf>
    <xf numFmtId="201" fontId="145" fillId="0" borderId="95" xfId="0" applyNumberFormat="1" applyFont="1" applyBorder="1" applyAlignment="1">
      <alignment horizontal="center" wrapText="1"/>
    </xf>
    <xf numFmtId="201" fontId="145" fillId="0" borderId="187" xfId="0" applyNumberFormat="1" applyFont="1" applyBorder="1" applyAlignment="1">
      <alignment horizontal="center" wrapText="1"/>
    </xf>
    <xf numFmtId="0" fontId="57" fillId="0" borderId="83" xfId="0" applyFont="1" applyFill="1" applyBorder="1" applyAlignment="1"/>
    <xf numFmtId="201" fontId="3" fillId="0" borderId="91" xfId="0" applyNumberFormat="1" applyFont="1" applyFill="1" applyBorder="1" applyAlignment="1">
      <alignment horizontal="center"/>
    </xf>
    <xf numFmtId="201" fontId="3" fillId="0" borderId="83" xfId="0" applyNumberFormat="1" applyFont="1" applyFill="1" applyBorder="1" applyAlignment="1">
      <alignment horizontal="center"/>
    </xf>
    <xf numFmtId="201" fontId="3" fillId="0" borderId="170" xfId="0" applyNumberFormat="1" applyFont="1" applyFill="1" applyBorder="1" applyAlignment="1">
      <alignment horizontal="center"/>
    </xf>
    <xf numFmtId="201" fontId="3" fillId="0" borderId="49" xfId="0" applyNumberFormat="1" applyFont="1" applyFill="1" applyBorder="1" applyAlignment="1">
      <alignment horizontal="center"/>
    </xf>
    <xf numFmtId="201" fontId="3" fillId="0" borderId="172" xfId="0" applyNumberFormat="1" applyFont="1" applyFill="1" applyBorder="1" applyAlignment="1">
      <alignment horizontal="center"/>
    </xf>
    <xf numFmtId="201" fontId="3" fillId="0" borderId="106" xfId="0" applyNumberFormat="1" applyFont="1" applyFill="1" applyBorder="1" applyAlignment="1">
      <alignment horizontal="center"/>
    </xf>
    <xf numFmtId="201" fontId="3" fillId="0" borderId="107" xfId="0" applyNumberFormat="1" applyFont="1" applyFill="1" applyBorder="1" applyAlignment="1">
      <alignment horizontal="center"/>
    </xf>
    <xf numFmtId="201" fontId="3" fillId="0" borderId="109" xfId="0" applyNumberFormat="1" applyFont="1" applyFill="1" applyBorder="1" applyAlignment="1">
      <alignment horizontal="center"/>
    </xf>
    <xf numFmtId="201" fontId="3" fillId="0" borderId="45" xfId="0" applyNumberFormat="1" applyFont="1" applyBorder="1" applyAlignment="1">
      <alignment horizontal="center"/>
    </xf>
    <xf numFmtId="201" fontId="3" fillId="0" borderId="19" xfId="0" applyNumberFormat="1" applyFont="1" applyBorder="1" applyAlignment="1">
      <alignment horizontal="center"/>
    </xf>
    <xf numFmtId="201" fontId="3" fillId="0" borderId="46" xfId="0" applyNumberFormat="1" applyFont="1" applyBorder="1" applyAlignment="1">
      <alignment horizontal="center"/>
    </xf>
    <xf numFmtId="201" fontId="3" fillId="0" borderId="22" xfId="0" applyNumberFormat="1" applyFont="1" applyBorder="1" applyAlignment="1">
      <alignment horizontal="center"/>
    </xf>
    <xf numFmtId="201" fontId="3" fillId="0" borderId="22" xfId="58" applyNumberFormat="1" applyFont="1" applyFill="1" applyBorder="1" applyAlignment="1">
      <alignment horizontal="center"/>
    </xf>
    <xf numFmtId="201" fontId="3" fillId="0" borderId="40" xfId="0" applyNumberFormat="1" applyFont="1" applyBorder="1" applyAlignment="1">
      <alignment horizontal="center"/>
    </xf>
    <xf numFmtId="201" fontId="3" fillId="0" borderId="49" xfId="0" applyNumberFormat="1" applyFont="1" applyBorder="1" applyAlignment="1">
      <alignment horizontal="center"/>
    </xf>
    <xf numFmtId="201" fontId="3" fillId="0" borderId="50" xfId="0" applyNumberFormat="1" applyFont="1" applyBorder="1" applyAlignment="1">
      <alignment horizontal="center"/>
    </xf>
    <xf numFmtId="2" fontId="3" fillId="0" borderId="0" xfId="58" applyNumberFormat="1" applyFont="1" applyFill="1" applyBorder="1" applyAlignment="1">
      <alignment horizontal="center" vertical="center"/>
    </xf>
    <xf numFmtId="3" fontId="28" fillId="29" borderId="88" xfId="0" applyNumberFormat="1" applyFont="1" applyFill="1" applyBorder="1" applyAlignment="1">
      <alignment horizontal="center" vertical="center"/>
    </xf>
    <xf numFmtId="3" fontId="28" fillId="29" borderId="89" xfId="0" applyNumberFormat="1" applyFont="1" applyFill="1" applyBorder="1" applyAlignment="1">
      <alignment horizontal="center" vertical="center"/>
    </xf>
    <xf numFmtId="3" fontId="28" fillId="29" borderId="91" xfId="0" applyNumberFormat="1" applyFont="1" applyFill="1" applyBorder="1" applyAlignment="1">
      <alignment horizontal="center" vertical="center"/>
    </xf>
    <xf numFmtId="0" fontId="29" fillId="0" borderId="119" xfId="0" applyNumberFormat="1" applyFont="1" applyFill="1" applyBorder="1" applyAlignment="1">
      <alignment horizontal="left" vertical="top" wrapText="1"/>
    </xf>
    <xf numFmtId="0" fontId="0" fillId="0" borderId="124" xfId="0" applyFont="1" applyBorder="1" applyAlignment="1">
      <alignment horizontal="left" vertical="top" wrapText="1"/>
    </xf>
    <xf numFmtId="0" fontId="0" fillId="0" borderId="122" xfId="0" applyFont="1" applyBorder="1" applyAlignment="1">
      <alignment horizontal="left" vertical="top" wrapText="1"/>
    </xf>
    <xf numFmtId="0" fontId="124" fillId="0" borderId="96" xfId="0" applyFont="1" applyFill="1" applyBorder="1" applyAlignment="1">
      <alignment horizontal="left" vertical="top" wrapText="1"/>
    </xf>
    <xf numFmtId="0" fontId="0" fillId="0" borderId="159" xfId="0" applyBorder="1" applyAlignment="1">
      <alignment wrapText="1"/>
    </xf>
    <xf numFmtId="0" fontId="31" fillId="0" borderId="159" xfId="0" applyFont="1" applyBorder="1" applyAlignment="1">
      <alignment horizontal="left" vertical="top" wrapText="1"/>
    </xf>
    <xf numFmtId="0" fontId="31" fillId="0" borderId="188" xfId="0" applyFont="1" applyBorder="1" applyAlignment="1">
      <alignment horizontal="left" vertical="top" wrapText="1"/>
    </xf>
    <xf numFmtId="0" fontId="105" fillId="0" borderId="97" xfId="0" applyFont="1" applyBorder="1" applyAlignment="1">
      <alignment horizontal="left" vertical="top" wrapText="1"/>
    </xf>
    <xf numFmtId="0" fontId="0" fillId="0" borderId="102" xfId="0" applyBorder="1" applyAlignment="1">
      <alignment horizontal="left" vertical="top" wrapText="1"/>
    </xf>
    <xf numFmtId="0" fontId="0" fillId="0" borderId="98" xfId="0" applyBorder="1" applyAlignment="1">
      <alignment horizontal="left" vertical="top" wrapText="1"/>
    </xf>
    <xf numFmtId="0" fontId="31" fillId="0" borderId="97" xfId="0" applyFont="1" applyBorder="1" applyAlignment="1">
      <alignment horizontal="left" vertical="top" wrapText="1"/>
    </xf>
    <xf numFmtId="0" fontId="31" fillId="0" borderId="102" xfId="0" applyFont="1" applyBorder="1" applyAlignment="1">
      <alignment horizontal="left" vertical="top" wrapText="1"/>
    </xf>
    <xf numFmtId="0" fontId="31" fillId="0" borderId="103" xfId="0" applyFont="1" applyBorder="1" applyAlignment="1">
      <alignment horizontal="left" vertical="top" wrapText="1"/>
    </xf>
    <xf numFmtId="0" fontId="31" fillId="0" borderId="98" xfId="0" applyFont="1" applyBorder="1" applyAlignment="1">
      <alignment horizontal="left" vertical="top" wrapText="1"/>
    </xf>
    <xf numFmtId="0" fontId="30" fillId="20" borderId="159" xfId="0" applyFont="1" applyFill="1" applyBorder="1" applyAlignment="1">
      <alignment horizontal="center" vertical="center"/>
    </xf>
    <xf numFmtId="0" fontId="30" fillId="20" borderId="126" xfId="0" applyFont="1" applyFill="1" applyBorder="1" applyAlignment="1">
      <alignment horizontal="center" vertical="center"/>
    </xf>
    <xf numFmtId="0" fontId="30" fillId="20" borderId="160" xfId="0" applyFont="1" applyFill="1" applyBorder="1" applyAlignment="1">
      <alignment horizontal="center" vertical="center"/>
    </xf>
    <xf numFmtId="0" fontId="31" fillId="0" borderId="97" xfId="0" applyFont="1" applyBorder="1" applyAlignment="1">
      <alignment horizontal="left" vertical="top" wrapText="1" shrinkToFit="1"/>
    </xf>
    <xf numFmtId="0" fontId="31" fillId="0" borderId="102" xfId="0" applyFont="1" applyBorder="1" applyAlignment="1">
      <alignment horizontal="left" vertical="top" wrapText="1" shrinkToFit="1"/>
    </xf>
    <xf numFmtId="0" fontId="31" fillId="0" borderId="98" xfId="0" applyFont="1" applyBorder="1" applyAlignment="1">
      <alignment horizontal="left" vertical="top" wrapText="1" shrinkToFit="1"/>
    </xf>
    <xf numFmtId="0" fontId="30" fillId="20" borderId="92" xfId="0" applyFont="1" applyFill="1" applyBorder="1" applyAlignment="1">
      <alignment horizontal="center" vertical="center"/>
    </xf>
    <xf numFmtId="0" fontId="94" fillId="0" borderId="96" xfId="0" applyFont="1" applyBorder="1" applyAlignment="1">
      <alignment horizontal="left" vertical="top" wrapText="1"/>
    </xf>
    <xf numFmtId="0" fontId="29" fillId="0" borderId="97" xfId="0" applyFont="1" applyBorder="1" applyAlignment="1">
      <alignment horizontal="left" vertical="top" wrapText="1"/>
    </xf>
    <xf numFmtId="0" fontId="29" fillId="0" borderId="102" xfId="0" applyFont="1" applyBorder="1" applyAlignment="1">
      <alignment horizontal="left" vertical="top" wrapText="1"/>
    </xf>
    <xf numFmtId="0" fontId="29" fillId="0" borderId="98" xfId="0" applyFont="1" applyBorder="1" applyAlignment="1">
      <alignment horizontal="left" vertical="top" wrapText="1"/>
    </xf>
    <xf numFmtId="0" fontId="30" fillId="20" borderId="159" xfId="0" applyFont="1" applyFill="1" applyBorder="1" applyAlignment="1">
      <alignment horizontal="left" vertical="center" wrapText="1"/>
    </xf>
    <xf numFmtId="0" fontId="0" fillId="0" borderId="126" xfId="0" applyBorder="1" applyAlignment="1">
      <alignment vertical="center" wrapText="1"/>
    </xf>
    <xf numFmtId="0" fontId="0" fillId="0" borderId="160" xfId="0" applyBorder="1" applyAlignment="1">
      <alignment vertical="center" wrapText="1"/>
    </xf>
    <xf numFmtId="0" fontId="105" fillId="0" borderId="102" xfId="0" applyFont="1" applyBorder="1" applyAlignment="1">
      <alignment horizontal="left" vertical="top" wrapText="1"/>
    </xf>
    <xf numFmtId="0" fontId="105" fillId="0" borderId="103" xfId="0" applyFont="1" applyBorder="1" applyAlignment="1">
      <alignment horizontal="left" vertical="top" wrapText="1"/>
    </xf>
    <xf numFmtId="0" fontId="108" fillId="0" borderId="97" xfId="0" applyFont="1" applyBorder="1" applyAlignment="1">
      <alignment horizontal="left" vertical="top" wrapText="1"/>
    </xf>
    <xf numFmtId="0" fontId="31" fillId="0" borderId="119" xfId="0" applyFont="1" applyBorder="1" applyAlignment="1">
      <alignment horizontal="left" vertical="top" wrapText="1"/>
    </xf>
    <xf numFmtId="0" fontId="31" fillId="0" borderId="124" xfId="0" applyFont="1" applyBorder="1" applyAlignment="1">
      <alignment horizontal="left" vertical="top" wrapText="1"/>
    </xf>
    <xf numFmtId="0" fontId="31" fillId="0" borderId="122" xfId="0" applyFont="1" applyBorder="1" applyAlignment="1">
      <alignment horizontal="left" vertical="top" wrapText="1"/>
    </xf>
    <xf numFmtId="0" fontId="106" fillId="0" borderId="97" xfId="0" applyFont="1" applyBorder="1" applyAlignment="1">
      <alignment horizontal="left" vertical="top" wrapText="1"/>
    </xf>
    <xf numFmtId="0" fontId="94" fillId="0" borderId="116" xfId="0" applyFont="1" applyBorder="1" applyAlignment="1">
      <alignment horizontal="center" vertical="center" wrapText="1"/>
    </xf>
    <xf numFmtId="0" fontId="0" fillId="0" borderId="185" xfId="0" applyBorder="1" applyAlignment="1">
      <alignment horizontal="center" vertical="center" wrapText="1"/>
    </xf>
    <xf numFmtId="0" fontId="0" fillId="0" borderId="177" xfId="0" applyBorder="1" applyAlignment="1">
      <alignment horizontal="center" vertical="center" wrapText="1"/>
    </xf>
    <xf numFmtId="0" fontId="94" fillId="0" borderId="83" xfId="0" applyFont="1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3" fontId="104" fillId="0" borderId="83" xfId="0" applyNumberFormat="1" applyFont="1" applyBorder="1" applyAlignment="1">
      <alignment horizontal="center"/>
    </xf>
    <xf numFmtId="3" fontId="104" fillId="0" borderId="89" xfId="0" applyNumberFormat="1" applyFont="1" applyBorder="1" applyAlignment="1">
      <alignment horizontal="center"/>
    </xf>
    <xf numFmtId="3" fontId="104" fillId="0" borderId="90" xfId="0" applyNumberFormat="1" applyFont="1" applyBorder="1" applyAlignment="1">
      <alignment horizontal="center"/>
    </xf>
    <xf numFmtId="3" fontId="104" fillId="0" borderId="91" xfId="0" applyNumberFormat="1" applyFont="1" applyBorder="1" applyAlignment="1">
      <alignment horizontal="center"/>
    </xf>
    <xf numFmtId="0" fontId="137" fillId="0" borderId="0" xfId="0" applyFont="1" applyAlignment="1">
      <alignment vertical="top" wrapText="1"/>
    </xf>
    <xf numFmtId="0" fontId="136" fillId="0" borderId="83" xfId="0" applyFont="1" applyBorder="1" applyAlignment="1">
      <alignment wrapText="1"/>
    </xf>
    <xf numFmtId="0" fontId="0" fillId="0" borderId="83" xfId="0" applyBorder="1" applyAlignment="1"/>
    <xf numFmtId="0" fontId="0" fillId="0" borderId="0" xfId="0" applyAlignment="1">
      <alignment vertical="top" wrapText="1"/>
    </xf>
    <xf numFmtId="0" fontId="136" fillId="0" borderId="0" xfId="0" applyFont="1" applyAlignment="1">
      <alignment vertical="top" wrapText="1"/>
    </xf>
    <xf numFmtId="0" fontId="0" fillId="0" borderId="0" xfId="0" applyAlignment="1">
      <alignment horizontal="justify" vertical="top" wrapText="1"/>
    </xf>
    <xf numFmtId="0" fontId="138" fillId="0" borderId="0" xfId="0" applyFont="1" applyAlignment="1">
      <alignment horizontal="justify" vertical="top" wrapText="1"/>
    </xf>
    <xf numFmtId="0" fontId="137" fillId="0" borderId="0" xfId="0" applyFont="1" applyAlignment="1">
      <alignment horizontal="justify" vertical="top" wrapText="1"/>
    </xf>
    <xf numFmtId="0" fontId="149" fillId="0" borderId="0" xfId="0" applyFont="1" applyAlignment="1">
      <alignment horizontal="justify" vertical="top" wrapText="1"/>
    </xf>
    <xf numFmtId="0" fontId="137" fillId="22" borderId="224" xfId="0" applyFont="1" applyFill="1" applyBorder="1" applyAlignment="1">
      <alignment horizontal="center" wrapText="1"/>
    </xf>
    <xf numFmtId="0" fontId="137" fillId="22" borderId="225" xfId="0" applyFont="1" applyFill="1" applyBorder="1" applyAlignment="1">
      <alignment horizontal="center" wrapText="1"/>
    </xf>
    <xf numFmtId="0" fontId="149" fillId="0" borderId="227" xfId="0" applyFont="1" applyBorder="1" applyAlignment="1">
      <alignment horizontal="justify" vertical="top" wrapText="1"/>
    </xf>
    <xf numFmtId="0" fontId="0" fillId="0" borderId="228" xfId="0" applyBorder="1" applyAlignment="1">
      <alignment horizontal="justify" vertical="top" wrapText="1"/>
    </xf>
    <xf numFmtId="0" fontId="148" fillId="0" borderId="0" xfId="0" applyFont="1" applyAlignment="1">
      <alignment horizontal="justify" vertical="top" wrapText="1"/>
    </xf>
    <xf numFmtId="0" fontId="137" fillId="0" borderId="227" xfId="0" applyFont="1" applyBorder="1" applyAlignment="1">
      <alignment horizontal="justify" vertical="top" wrapText="1"/>
    </xf>
    <xf numFmtId="0" fontId="38" fillId="0" borderId="44" xfId="0" applyFont="1" applyBorder="1" applyAlignment="1">
      <alignment horizontal="center"/>
    </xf>
    <xf numFmtId="0" fontId="39" fillId="0" borderId="18" xfId="0" applyFont="1" applyBorder="1" applyAlignment="1">
      <alignment horizontal="center" vertical="center"/>
    </xf>
    <xf numFmtId="0" fontId="39" fillId="0" borderId="44" xfId="0" applyFont="1" applyBorder="1" applyAlignment="1">
      <alignment horizontal="center" vertical="center"/>
    </xf>
    <xf numFmtId="0" fontId="39" fillId="0" borderId="59" xfId="0" applyFont="1" applyBorder="1" applyAlignment="1">
      <alignment horizontal="center" vertical="center"/>
    </xf>
    <xf numFmtId="0" fontId="39" fillId="0" borderId="60" xfId="0" applyFont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40" fillId="0" borderId="0" xfId="0" applyFont="1" applyBorder="1"/>
    <xf numFmtId="0" fontId="39" fillId="0" borderId="119" xfId="0" applyFont="1" applyBorder="1" applyAlignment="1">
      <alignment vertical="center"/>
    </xf>
    <xf numFmtId="0" fontId="39" fillId="0" borderId="124" xfId="0" applyFont="1" applyBorder="1" applyAlignment="1">
      <alignment vertical="center"/>
    </xf>
    <xf numFmtId="0" fontId="38" fillId="0" borderId="128" xfId="0" applyFont="1" applyBorder="1" applyAlignment="1">
      <alignment horizontal="center" vertical="center"/>
    </xf>
    <xf numFmtId="0" fontId="38" fillId="0" borderId="190" xfId="0" applyFont="1" applyBorder="1" applyAlignment="1">
      <alignment horizontal="center" vertical="center"/>
    </xf>
    <xf numFmtId="0" fontId="38" fillId="0" borderId="133" xfId="0" applyFont="1" applyBorder="1" applyAlignment="1">
      <alignment horizontal="center" vertical="center"/>
    </xf>
    <xf numFmtId="0" fontId="39" fillId="0" borderId="128" xfId="0" applyFont="1" applyBorder="1" applyAlignment="1">
      <alignment horizontal="center"/>
    </xf>
    <xf numFmtId="0" fontId="39" fillId="0" borderId="190" xfId="0" applyFont="1" applyBorder="1" applyAlignment="1">
      <alignment horizontal="center"/>
    </xf>
    <xf numFmtId="0" fontId="39" fillId="0" borderId="133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92" fillId="0" borderId="60" xfId="0" applyFont="1" applyBorder="1" applyAlignment="1">
      <alignment horizontal="center"/>
    </xf>
    <xf numFmtId="0" fontId="92" fillId="0" borderId="61" xfId="0" applyFont="1" applyBorder="1" applyAlignment="1">
      <alignment horizontal="center"/>
    </xf>
    <xf numFmtId="0" fontId="41" fillId="0" borderId="18" xfId="0" applyFont="1" applyBorder="1" applyAlignment="1">
      <alignment vertical="center"/>
    </xf>
    <xf numFmtId="0" fontId="41" fillId="0" borderId="189" xfId="0" applyFont="1" applyBorder="1" applyAlignment="1">
      <alignment vertical="center"/>
    </xf>
    <xf numFmtId="2" fontId="0" fillId="0" borderId="0" xfId="0" applyNumberFormat="1" applyAlignment="1">
      <alignment horizontal="center"/>
    </xf>
    <xf numFmtId="3" fontId="104" fillId="0" borderId="87" xfId="0" applyNumberFormat="1" applyFont="1" applyBorder="1" applyAlignment="1">
      <alignment horizontal="center"/>
    </xf>
    <xf numFmtId="3" fontId="104" fillId="0" borderId="88" xfId="0" applyNumberFormat="1" applyFont="1" applyBorder="1" applyAlignment="1">
      <alignment horizontal="center"/>
    </xf>
    <xf numFmtId="0" fontId="38" fillId="0" borderId="59" xfId="0" applyFont="1" applyBorder="1" applyAlignment="1">
      <alignment horizontal="center" vertical="center"/>
    </xf>
    <xf numFmtId="0" fontId="107" fillId="0" borderId="60" xfId="0" applyFont="1" applyBorder="1" applyAlignment="1">
      <alignment horizontal="center"/>
    </xf>
    <xf numFmtId="0" fontId="107" fillId="0" borderId="61" xfId="0" applyFont="1" applyBorder="1" applyAlignment="1">
      <alignment horizontal="center"/>
    </xf>
    <xf numFmtId="0" fontId="23" fillId="0" borderId="119" xfId="0" applyFont="1" applyBorder="1" applyAlignment="1">
      <alignment horizontal="center" vertical="center"/>
    </xf>
    <xf numFmtId="0" fontId="23" fillId="0" borderId="124" xfId="0" applyFont="1" applyBorder="1" applyAlignment="1">
      <alignment horizontal="center" vertical="center"/>
    </xf>
    <xf numFmtId="0" fontId="39" fillId="0" borderId="18" xfId="0" applyFont="1" applyBorder="1" applyAlignment="1">
      <alignment vertical="center"/>
    </xf>
    <xf numFmtId="0" fontId="39" fillId="0" borderId="104" xfId="0" applyFont="1" applyBorder="1" applyAlignment="1">
      <alignment horizontal="center" vertical="center" wrapText="1"/>
    </xf>
    <xf numFmtId="0" fontId="39" fillId="0" borderId="94" xfId="0" applyFont="1" applyBorder="1" applyAlignment="1">
      <alignment horizontal="center" vertical="center" wrapText="1"/>
    </xf>
    <xf numFmtId="0" fontId="39" fillId="0" borderId="123" xfId="0" applyFont="1" applyBorder="1" applyAlignment="1">
      <alignment horizontal="center" vertical="center" wrapText="1"/>
    </xf>
    <xf numFmtId="0" fontId="39" fillId="0" borderId="145" xfId="0" applyFont="1" applyBorder="1" applyAlignment="1">
      <alignment horizontal="center" vertical="center" wrapText="1"/>
    </xf>
    <xf numFmtId="0" fontId="47" fillId="0" borderId="83" xfId="0" applyFont="1" applyBorder="1" applyAlignment="1">
      <alignment horizontal="center"/>
    </xf>
    <xf numFmtId="0" fontId="47" fillId="0" borderId="92" xfId="0" applyFont="1" applyBorder="1" applyAlignment="1">
      <alignment horizontal="left" vertical="center" wrapText="1"/>
    </xf>
    <xf numFmtId="0" fontId="0" fillId="0" borderId="126" xfId="0" applyBorder="1"/>
    <xf numFmtId="0" fontId="0" fillId="0" borderId="200" xfId="0" applyBorder="1"/>
    <xf numFmtId="0" fontId="49" fillId="0" borderId="29" xfId="0" applyFont="1" applyBorder="1" applyAlignment="1">
      <alignment horizontal="center" vertical="center" wrapText="1"/>
    </xf>
    <xf numFmtId="0" fontId="49" fillId="0" borderId="34" xfId="0" applyFont="1" applyBorder="1" applyAlignment="1">
      <alignment horizontal="center" vertical="center" wrapText="1"/>
    </xf>
    <xf numFmtId="0" fontId="49" fillId="0" borderId="33" xfId="0" applyFont="1" applyBorder="1" applyAlignment="1">
      <alignment horizontal="center" vertical="center" wrapText="1"/>
    </xf>
    <xf numFmtId="0" fontId="47" fillId="0" borderId="22" xfId="0" applyFont="1" applyBorder="1" applyAlignment="1">
      <alignment horizontal="center"/>
    </xf>
    <xf numFmtId="0" fontId="44" fillId="0" borderId="34" xfId="0" applyFont="1" applyBorder="1" applyAlignment="1">
      <alignment horizontal="left" vertical="center" wrapText="1"/>
    </xf>
    <xf numFmtId="0" fontId="47" fillId="0" borderId="140" xfId="0" applyFont="1" applyBorder="1" applyAlignment="1">
      <alignment horizontal="center"/>
    </xf>
    <xf numFmtId="0" fontId="47" fillId="0" borderId="34" xfId="0" applyFont="1" applyBorder="1" applyAlignment="1">
      <alignment horizontal="left" vertical="center" wrapText="1"/>
    </xf>
    <xf numFmtId="0" fontId="49" fillId="0" borderId="197" xfId="0" applyFont="1" applyBorder="1" applyAlignment="1">
      <alignment horizontal="center" vertical="center" wrapText="1"/>
    </xf>
    <xf numFmtId="0" fontId="49" fillId="0" borderId="198" xfId="0" applyFont="1" applyBorder="1" applyAlignment="1">
      <alignment horizontal="center" vertical="center" wrapText="1"/>
    </xf>
    <xf numFmtId="0" fontId="44" fillId="2" borderId="199" xfId="0" applyFont="1" applyFill="1" applyBorder="1" applyAlignment="1">
      <alignment horizontal="left" vertical="center" wrapText="1"/>
    </xf>
    <xf numFmtId="0" fontId="44" fillId="2" borderId="195" xfId="0" applyFont="1" applyFill="1" applyBorder="1" applyAlignment="1">
      <alignment horizontal="left" vertical="center" wrapText="1"/>
    </xf>
    <xf numFmtId="0" fontId="44" fillId="2" borderId="144" xfId="0" applyFont="1" applyFill="1" applyBorder="1" applyAlignment="1">
      <alignment horizontal="left" vertical="center" wrapText="1"/>
    </xf>
    <xf numFmtId="0" fontId="44" fillId="0" borderId="22" xfId="0" applyFont="1" applyBorder="1" applyAlignment="1">
      <alignment horizontal="center"/>
    </xf>
    <xf numFmtId="0" fontId="0" fillId="0" borderId="92" xfId="0" applyBorder="1" applyAlignment="1">
      <alignment wrapText="1"/>
    </xf>
    <xf numFmtId="0" fontId="0" fillId="0" borderId="126" xfId="0" applyBorder="1" applyAlignment="1">
      <alignment wrapText="1"/>
    </xf>
    <xf numFmtId="0" fontId="0" fillId="0" borderId="120" xfId="0" applyBorder="1" applyAlignment="1">
      <alignment wrapText="1"/>
    </xf>
    <xf numFmtId="0" fontId="150" fillId="0" borderId="118" xfId="0" applyFont="1" applyBorder="1" applyAlignment="1">
      <alignment horizontal="left" vertical="center" wrapText="1"/>
    </xf>
    <xf numFmtId="0" fontId="150" fillId="0" borderId="192" xfId="0" applyFont="1" applyBorder="1" applyAlignment="1">
      <alignment horizontal="left" vertical="center" wrapText="1"/>
    </xf>
    <xf numFmtId="0" fontId="150" fillId="0" borderId="193" xfId="0" applyFont="1" applyBorder="1" applyAlignment="1">
      <alignment horizontal="left" vertical="center" wrapText="1"/>
    </xf>
    <xf numFmtId="0" fontId="44" fillId="2" borderId="194" xfId="0" applyFont="1" applyFill="1" applyBorder="1" applyAlignment="1">
      <alignment horizontal="left" vertical="center" wrapText="1"/>
    </xf>
    <xf numFmtId="0" fontId="44" fillId="2" borderId="196" xfId="0" applyFont="1" applyFill="1" applyBorder="1" applyAlignment="1">
      <alignment horizontal="left" vertical="center" wrapText="1"/>
    </xf>
    <xf numFmtId="0" fontId="47" fillId="0" borderId="34" xfId="0" applyFont="1" applyBorder="1" applyAlignment="1">
      <alignment horizontal="center" vertical="center" wrapText="1"/>
    </xf>
    <xf numFmtId="0" fontId="151" fillId="0" borderId="83" xfId="0" applyNumberFormat="1" applyFont="1" applyBorder="1" applyAlignment="1">
      <alignment horizontal="left" vertical="center" wrapText="1"/>
    </xf>
    <xf numFmtId="0" fontId="0" fillId="0" borderId="83" xfId="0" applyBorder="1" applyAlignment="1">
      <alignment horizontal="left" vertical="center" wrapText="1"/>
    </xf>
    <xf numFmtId="0" fontId="0" fillId="0" borderId="191" xfId="0" applyBorder="1" applyAlignment="1"/>
    <xf numFmtId="0" fontId="0" fillId="0" borderId="0" xfId="0" applyBorder="1" applyAlignment="1"/>
    <xf numFmtId="0" fontId="0" fillId="0" borderId="176" xfId="0" applyBorder="1" applyAlignment="1"/>
    <xf numFmtId="0" fontId="44" fillId="2" borderId="83" xfId="0" applyFont="1" applyFill="1" applyBorder="1" applyAlignment="1">
      <alignment horizontal="left" vertical="center" wrapText="1"/>
    </xf>
    <xf numFmtId="0" fontId="60" fillId="0" borderId="22" xfId="0" applyFont="1" applyBorder="1" applyAlignment="1">
      <alignment horizontal="center" vertical="center"/>
    </xf>
    <xf numFmtId="0" fontId="60" fillId="0" borderId="22" xfId="0" applyFont="1" applyBorder="1" applyAlignment="1">
      <alignment horizontal="center" vertical="center" wrapText="1"/>
    </xf>
    <xf numFmtId="0" fontId="60" fillId="0" borderId="24" xfId="0" applyFont="1" applyBorder="1" applyAlignment="1">
      <alignment horizontal="center" vertical="center" wrapText="1"/>
    </xf>
    <xf numFmtId="0" fontId="60" fillId="5" borderId="83" xfId="0" applyFont="1" applyFill="1" applyBorder="1" applyAlignment="1">
      <alignment horizontal="center" vertical="center"/>
    </xf>
    <xf numFmtId="0" fontId="60" fillId="5" borderId="22" xfId="0" applyFont="1" applyFill="1" applyBorder="1" applyAlignment="1">
      <alignment horizontal="center" vertical="center"/>
    </xf>
    <xf numFmtId="0" fontId="60" fillId="5" borderId="26" xfId="0" applyFont="1" applyFill="1" applyBorder="1" applyAlignment="1">
      <alignment horizontal="center" vertical="center"/>
    </xf>
    <xf numFmtId="0" fontId="60" fillId="0" borderId="34" xfId="0" applyFont="1" applyBorder="1" applyAlignment="1">
      <alignment horizontal="center" vertical="center"/>
    </xf>
    <xf numFmtId="0" fontId="60" fillId="0" borderId="30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60" fillId="0" borderId="201" xfId="0" applyFont="1" applyBorder="1" applyAlignment="1">
      <alignment horizontal="center" vertical="center" wrapText="1"/>
    </xf>
    <xf numFmtId="0" fontId="60" fillId="0" borderId="202" xfId="0" applyFont="1" applyBorder="1" applyAlignment="1">
      <alignment horizontal="center" vertical="center" wrapText="1"/>
    </xf>
    <xf numFmtId="0" fontId="60" fillId="0" borderId="118" xfId="0" applyFont="1" applyBorder="1" applyAlignment="1">
      <alignment horizontal="center" vertical="center" wrapText="1"/>
    </xf>
    <xf numFmtId="0" fontId="60" fillId="0" borderId="131" xfId="0" applyFont="1" applyBorder="1" applyAlignment="1">
      <alignment horizontal="center" vertical="center" wrapText="1"/>
    </xf>
    <xf numFmtId="0" fontId="60" fillId="0" borderId="0" xfId="0" applyFont="1" applyBorder="1" applyAlignment="1">
      <alignment horizontal="center" vertical="center" wrapText="1"/>
    </xf>
    <xf numFmtId="0" fontId="60" fillId="0" borderId="192" xfId="0" applyFont="1" applyBorder="1" applyAlignment="1">
      <alignment horizontal="center" vertical="center" wrapText="1"/>
    </xf>
    <xf numFmtId="0" fontId="60" fillId="0" borderId="132" xfId="0" applyFont="1" applyBorder="1" applyAlignment="1">
      <alignment horizontal="center" vertical="center" wrapText="1"/>
    </xf>
    <xf numFmtId="0" fontId="60" fillId="0" borderId="203" xfId="0" applyFont="1" applyBorder="1" applyAlignment="1">
      <alignment horizontal="center" vertical="center" wrapText="1"/>
    </xf>
    <xf numFmtId="0" fontId="60" fillId="0" borderId="178" xfId="0" applyFont="1" applyBorder="1" applyAlignment="1">
      <alignment horizontal="center" vertical="center" wrapText="1"/>
    </xf>
    <xf numFmtId="0" fontId="60" fillId="0" borderId="32" xfId="0" applyFont="1" applyBorder="1" applyAlignment="1">
      <alignment horizontal="center" vertical="center" wrapText="1"/>
    </xf>
    <xf numFmtId="0" fontId="60" fillId="0" borderId="191" xfId="0" applyFont="1" applyBorder="1" applyAlignment="1">
      <alignment horizontal="center" vertical="center" wrapText="1"/>
    </xf>
    <xf numFmtId="0" fontId="60" fillId="0" borderId="204" xfId="0" applyFont="1" applyBorder="1" applyAlignment="1">
      <alignment horizontal="center" vertical="center" wrapText="1"/>
    </xf>
    <xf numFmtId="0" fontId="60" fillId="0" borderId="33" xfId="0" applyFont="1" applyBorder="1" applyAlignment="1">
      <alignment horizontal="center" vertical="center" wrapText="1"/>
    </xf>
    <xf numFmtId="0" fontId="60" fillId="0" borderId="29" xfId="0" applyFont="1" applyBorder="1" applyAlignment="1">
      <alignment horizontal="center" vertical="center" wrapText="1"/>
    </xf>
    <xf numFmtId="0" fontId="60" fillId="0" borderId="27" xfId="0" applyFont="1" applyBorder="1" applyAlignment="1">
      <alignment horizontal="center" vertical="center" wrapText="1"/>
    </xf>
    <xf numFmtId="0" fontId="60" fillId="0" borderId="193" xfId="0" applyFont="1" applyBorder="1" applyAlignment="1">
      <alignment horizontal="center" vertical="center" wrapText="1"/>
    </xf>
    <xf numFmtId="0" fontId="60" fillId="0" borderId="35" xfId="0" applyFont="1" applyBorder="1" applyAlignment="1">
      <alignment horizontal="center" vertical="center" wrapText="1"/>
    </xf>
    <xf numFmtId="0" fontId="60" fillId="0" borderId="23" xfId="0" applyFont="1" applyBorder="1" applyAlignment="1">
      <alignment horizontal="center" vertical="center" wrapText="1"/>
    </xf>
    <xf numFmtId="0" fontId="60" fillId="0" borderId="28" xfId="0" applyFont="1" applyBorder="1" applyAlignment="1">
      <alignment horizontal="center" vertical="center" wrapText="1"/>
    </xf>
    <xf numFmtId="0" fontId="60" fillId="5" borderId="33" xfId="0" applyFont="1" applyFill="1" applyBorder="1" applyAlignment="1">
      <alignment horizontal="center" vertical="center"/>
    </xf>
    <xf numFmtId="0" fontId="60" fillId="5" borderId="24" xfId="0" applyFont="1" applyFill="1" applyBorder="1" applyAlignment="1">
      <alignment horizontal="center" vertical="center"/>
    </xf>
    <xf numFmtId="0" fontId="60" fillId="5" borderId="34" xfId="0" applyFont="1" applyFill="1" applyBorder="1" applyAlignment="1">
      <alignment horizontal="center" vertical="center"/>
    </xf>
    <xf numFmtId="0" fontId="63" fillId="0" borderId="45" xfId="0" applyFont="1" applyBorder="1" applyAlignment="1">
      <alignment horizontal="center" vertical="center" wrapText="1"/>
    </xf>
    <xf numFmtId="0" fontId="63" fillId="0" borderId="46" xfId="0" applyFont="1" applyBorder="1" applyAlignment="1">
      <alignment horizontal="center" vertical="center" wrapText="1"/>
    </xf>
    <xf numFmtId="0" fontId="64" fillId="0" borderId="47" xfId="0" applyFont="1" applyBorder="1" applyAlignment="1">
      <alignment horizontal="center" vertical="top" wrapText="1"/>
    </xf>
    <xf numFmtId="0" fontId="63" fillId="0" borderId="75" xfId="0" applyFont="1" applyBorder="1" applyAlignment="1">
      <alignment horizontal="center" vertical="top" wrapText="1"/>
    </xf>
    <xf numFmtId="0" fontId="66" fillId="0" borderId="40" xfId="0" applyFont="1" applyBorder="1" applyAlignment="1">
      <alignment horizontal="center" vertical="center" textRotation="90" wrapText="1"/>
    </xf>
    <xf numFmtId="0" fontId="78" fillId="0" borderId="18" xfId="0" applyFont="1" applyBorder="1" applyAlignment="1" applyProtection="1">
      <alignment horizontal="center"/>
    </xf>
    <xf numFmtId="0" fontId="0" fillId="0" borderId="49" xfId="0" applyBorder="1" applyAlignment="1">
      <alignment horizontal="center"/>
    </xf>
    <xf numFmtId="0" fontId="69" fillId="0" borderId="205" xfId="0" applyFont="1" applyBorder="1" applyAlignment="1" applyProtection="1">
      <alignment horizontal="left"/>
    </xf>
    <xf numFmtId="0" fontId="0" fillId="0" borderId="0" xfId="0" applyFont="1" applyBorder="1" applyAlignment="1" applyProtection="1">
      <alignment horizontal="center"/>
    </xf>
    <xf numFmtId="0" fontId="72" fillId="0" borderId="206" xfId="0" applyFont="1" applyBorder="1" applyAlignment="1" applyProtection="1"/>
    <xf numFmtId="0" fontId="72" fillId="0" borderId="207" xfId="0" applyFont="1" applyBorder="1" applyAlignment="1" applyProtection="1"/>
    <xf numFmtId="0" fontId="72" fillId="0" borderId="208" xfId="0" applyFont="1" applyBorder="1" applyAlignment="1" applyProtection="1"/>
    <xf numFmtId="0" fontId="72" fillId="0" borderId="18" xfId="0" applyFont="1" applyBorder="1" applyAlignment="1" applyProtection="1"/>
    <xf numFmtId="0" fontId="71" fillId="0" borderId="0" xfId="0" applyFont="1" applyBorder="1" applyAlignment="1" applyProtection="1">
      <alignment horizontal="center"/>
    </xf>
    <xf numFmtId="0" fontId="144" fillId="25" borderId="128" xfId="0" applyFont="1" applyFill="1" applyBorder="1" applyAlignment="1">
      <alignment horizontal="center" wrapText="1"/>
    </xf>
    <xf numFmtId="0" fontId="144" fillId="25" borderId="230" xfId="0" applyFont="1" applyFill="1" applyBorder="1" applyAlignment="1">
      <alignment horizontal="center" wrapText="1"/>
    </xf>
    <xf numFmtId="0" fontId="146" fillId="0" borderId="0" xfId="0" applyFont="1" applyBorder="1" applyAlignment="1">
      <alignment horizontal="center" vertical="center"/>
    </xf>
    <xf numFmtId="0" fontId="146" fillId="0" borderId="128" xfId="0" applyFont="1" applyBorder="1" applyAlignment="1">
      <alignment horizontal="center" vertical="center"/>
    </xf>
    <xf numFmtId="0" fontId="146" fillId="0" borderId="133" xfId="0" applyFont="1" applyBorder="1" applyAlignment="1">
      <alignment horizontal="center" vertical="center"/>
    </xf>
    <xf numFmtId="0" fontId="144" fillId="25" borderId="133" xfId="0" applyFont="1" applyFill="1" applyBorder="1" applyAlignment="1">
      <alignment horizontal="center" wrapText="1"/>
    </xf>
    <xf numFmtId="0" fontId="0" fillId="0" borderId="133" xfId="0" applyBorder="1" applyAlignment="1">
      <alignment horizontal="center" vertical="center"/>
    </xf>
    <xf numFmtId="0" fontId="152" fillId="24" borderId="121" xfId="0" applyFont="1" applyFill="1" applyBorder="1" applyAlignment="1">
      <alignment horizontal="center"/>
    </xf>
    <xf numFmtId="0" fontId="152" fillId="24" borderId="229" xfId="0" applyFont="1" applyFill="1" applyBorder="1" applyAlignment="1">
      <alignment horizontal="center"/>
    </xf>
    <xf numFmtId="0" fontId="131" fillId="21" borderId="92" xfId="57" applyFont="1" applyFill="1" applyBorder="1" applyAlignment="1">
      <alignment horizontal="center" vertical="center"/>
    </xf>
    <xf numFmtId="0" fontId="131" fillId="21" borderId="126" xfId="57" applyFont="1" applyFill="1" applyBorder="1" applyAlignment="1">
      <alignment horizontal="center" vertical="center"/>
    </xf>
    <xf numFmtId="0" fontId="131" fillId="21" borderId="120" xfId="57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1" fillId="21" borderId="83" xfId="57" applyFont="1" applyFill="1" applyBorder="1" applyAlignment="1">
      <alignment horizontal="center" vertical="center" wrapText="1"/>
    </xf>
    <xf numFmtId="0" fontId="131" fillId="21" borderId="83" xfId="57" applyFont="1" applyFill="1" applyBorder="1" applyAlignment="1">
      <alignment horizontal="center" vertical="center"/>
    </xf>
    <xf numFmtId="0" fontId="82" fillId="0" borderId="0" xfId="0" applyFont="1" applyBorder="1" applyAlignment="1">
      <alignment horizontal="justify"/>
    </xf>
    <xf numFmtId="0" fontId="83" fillId="0" borderId="0" xfId="0" applyFont="1" applyBorder="1" applyAlignment="1">
      <alignment horizontal="justify"/>
    </xf>
    <xf numFmtId="0" fontId="83" fillId="0" borderId="0" xfId="0" applyFont="1" applyBorder="1" applyAlignment="1">
      <alignment horizontal="justify" wrapText="1"/>
    </xf>
    <xf numFmtId="2" fontId="3" fillId="0" borderId="0" xfId="0" applyNumberFormat="1" applyFont="1" applyFill="1" applyAlignment="1">
      <alignment horizontal="center"/>
    </xf>
    <xf numFmtId="201" fontId="3" fillId="0" borderId="34" xfId="0" applyNumberFormat="1" applyFont="1" applyFill="1" applyBorder="1" applyAlignment="1">
      <alignment horizontal="center"/>
    </xf>
    <xf numFmtId="0" fontId="57" fillId="0" borderId="18" xfId="0" applyFont="1" applyFill="1" applyBorder="1" applyAlignment="1">
      <alignment horizontal="center" vertical="center"/>
    </xf>
    <xf numFmtId="0" fontId="57" fillId="0" borderId="21" xfId="0" applyFont="1" applyFill="1" applyBorder="1" applyAlignment="1">
      <alignment horizontal="center" vertical="center"/>
    </xf>
    <xf numFmtId="0" fontId="90" fillId="0" borderId="0" xfId="58" applyFont="1" applyFill="1" applyBorder="1" applyAlignment="1">
      <alignment horizontal="center" vertical="center"/>
    </xf>
    <xf numFmtId="0" fontId="54" fillId="0" borderId="0" xfId="58" applyFont="1" applyFill="1" applyBorder="1" applyAlignment="1">
      <alignment horizontal="center" vertical="center"/>
    </xf>
    <xf numFmtId="0" fontId="57" fillId="0" borderId="211" xfId="0" applyFont="1" applyFill="1" applyBorder="1" applyAlignment="1">
      <alignment horizontal="center" vertical="center"/>
    </xf>
    <xf numFmtId="0" fontId="57" fillId="0" borderId="212" xfId="0" applyFont="1" applyFill="1" applyBorder="1" applyAlignment="1">
      <alignment horizontal="center" vertical="center"/>
    </xf>
    <xf numFmtId="0" fontId="57" fillId="0" borderId="213" xfId="0" applyFont="1" applyFill="1" applyBorder="1" applyAlignment="1">
      <alignment horizontal="center" vertical="center" wrapText="1"/>
    </xf>
    <xf numFmtId="0" fontId="57" fillId="0" borderId="214" xfId="0" applyFont="1" applyFill="1" applyBorder="1" applyAlignment="1">
      <alignment horizontal="center" vertical="center" wrapText="1"/>
    </xf>
    <xf numFmtId="0" fontId="57" fillId="0" borderId="44" xfId="0" applyFont="1" applyFill="1" applyBorder="1" applyAlignment="1">
      <alignment horizontal="center" vertical="center" wrapText="1"/>
    </xf>
    <xf numFmtId="0" fontId="57" fillId="0" borderId="215" xfId="0" applyFont="1" applyFill="1" applyBorder="1" applyAlignment="1">
      <alignment horizontal="center" vertical="center" wrapText="1"/>
    </xf>
    <xf numFmtId="0" fontId="57" fillId="0" borderId="81" xfId="0" applyFont="1" applyFill="1" applyBorder="1" applyAlignment="1">
      <alignment horizontal="center"/>
    </xf>
    <xf numFmtId="0" fontId="83" fillId="5" borderId="44" xfId="0" applyFont="1" applyFill="1" applyBorder="1" applyAlignment="1">
      <alignment horizontal="center"/>
    </xf>
    <xf numFmtId="201" fontId="3" fillId="0" borderId="210" xfId="0" applyNumberFormat="1" applyFont="1" applyFill="1" applyBorder="1" applyAlignment="1">
      <alignment horizontal="center"/>
    </xf>
    <xf numFmtId="2" fontId="3" fillId="5" borderId="82" xfId="0" applyNumberFormat="1" applyFont="1" applyFill="1" applyBorder="1" applyAlignment="1">
      <alignment horizontal="center"/>
    </xf>
    <xf numFmtId="201" fontId="3" fillId="0" borderId="209" xfId="0" applyNumberFormat="1" applyFont="1" applyFill="1" applyBorder="1" applyAlignment="1">
      <alignment horizontal="center"/>
    </xf>
    <xf numFmtId="0" fontId="55" fillId="0" borderId="0" xfId="58" applyFont="1" applyFill="1" applyBorder="1" applyAlignment="1">
      <alignment horizontal="center" vertical="center"/>
    </xf>
    <xf numFmtId="0" fontId="55" fillId="0" borderId="16" xfId="0" applyFont="1" applyBorder="1" applyAlignment="1">
      <alignment horizontal="center"/>
    </xf>
    <xf numFmtId="0" fontId="83" fillId="5" borderId="44" xfId="0" applyFont="1" applyFill="1" applyBorder="1" applyAlignment="1">
      <alignment horizontal="center" textRotation="90" wrapText="1"/>
    </xf>
    <xf numFmtId="2" fontId="83" fillId="5" borderId="44" xfId="0" applyNumberFormat="1" applyFont="1" applyFill="1" applyBorder="1" applyAlignment="1">
      <alignment horizontal="center" vertical="center" wrapText="1"/>
    </xf>
    <xf numFmtId="0" fontId="103" fillId="0" borderId="96" xfId="0" applyFont="1" applyBorder="1" applyAlignment="1">
      <alignment horizontal="center" vertical="center"/>
    </xf>
    <xf numFmtId="0" fontId="103" fillId="0" borderId="159" xfId="0" applyFont="1" applyBorder="1" applyAlignment="1">
      <alignment horizontal="center" vertical="center"/>
    </xf>
    <xf numFmtId="0" fontId="0" fillId="0" borderId="119" xfId="0" applyBorder="1" applyAlignment="1"/>
    <xf numFmtId="0" fontId="0" fillId="0" borderId="122" xfId="0" applyBorder="1" applyAlignment="1"/>
    <xf numFmtId="0" fontId="103" fillId="0" borderId="159" xfId="0" applyFont="1" applyBorder="1" applyAlignment="1">
      <alignment horizontal="center" vertical="center" wrapText="1"/>
    </xf>
    <xf numFmtId="0" fontId="0" fillId="0" borderId="124" xfId="0" applyBorder="1" applyAlignment="1"/>
    <xf numFmtId="0" fontId="103" fillId="26" borderId="128" xfId="0" applyFont="1" applyFill="1" applyBorder="1" applyAlignment="1">
      <alignment horizontal="center"/>
    </xf>
    <xf numFmtId="0" fontId="103" fillId="26" borderId="190" xfId="0" applyFont="1" applyFill="1" applyBorder="1" applyAlignment="1">
      <alignment horizontal="center"/>
    </xf>
    <xf numFmtId="0" fontId="103" fillId="26" borderId="133" xfId="0" applyFont="1" applyFill="1" applyBorder="1" applyAlignment="1">
      <alignment horizontal="center"/>
    </xf>
    <xf numFmtId="0" fontId="103" fillId="0" borderId="96" xfId="0" applyFont="1" applyBorder="1" applyAlignment="1">
      <alignment horizontal="center" vertical="center" wrapText="1"/>
    </xf>
    <xf numFmtId="0" fontId="103" fillId="0" borderId="188" xfId="0" applyFont="1" applyBorder="1" applyAlignment="1">
      <alignment horizontal="center" vertical="center" wrapText="1"/>
    </xf>
    <xf numFmtId="0" fontId="0" fillId="0" borderId="119" xfId="0" applyFont="1" applyBorder="1" applyAlignment="1">
      <alignment horizontal="center" vertical="center"/>
    </xf>
    <xf numFmtId="0" fontId="54" fillId="0" borderId="96" xfId="0" applyFont="1" applyBorder="1" applyAlignment="1">
      <alignment horizontal="center" vertical="center" wrapText="1"/>
    </xf>
    <xf numFmtId="0" fontId="39" fillId="0" borderId="159" xfId="0" applyFont="1" applyBorder="1" applyAlignment="1">
      <alignment horizontal="center" vertical="center" wrapText="1"/>
    </xf>
    <xf numFmtId="0" fontId="0" fillId="0" borderId="124" xfId="0" applyFont="1" applyBorder="1" applyAlignment="1">
      <alignment horizontal="center" vertical="center"/>
    </xf>
    <xf numFmtId="0" fontId="0" fillId="0" borderId="122" xfId="0" applyFont="1" applyBorder="1" applyAlignment="1">
      <alignment horizontal="center" vertical="center"/>
    </xf>
    <xf numFmtId="0" fontId="54" fillId="0" borderId="97" xfId="0" applyFont="1" applyBorder="1" applyAlignment="1">
      <alignment horizontal="center" vertical="center" wrapText="1"/>
    </xf>
    <xf numFmtId="0" fontId="39" fillId="0" borderId="102" xfId="0" applyFont="1" applyBorder="1" applyAlignment="1">
      <alignment horizontal="center" vertical="center" wrapText="1"/>
    </xf>
    <xf numFmtId="0" fontId="39" fillId="0" borderId="98" xfId="0" applyFont="1" applyBorder="1" applyAlignment="1">
      <alignment horizontal="center" vertical="center" wrapText="1"/>
    </xf>
    <xf numFmtId="0" fontId="103" fillId="26" borderId="104" xfId="0" applyFont="1" applyFill="1" applyBorder="1" applyAlignment="1">
      <alignment horizontal="center"/>
    </xf>
    <xf numFmtId="0" fontId="103" fillId="0" borderId="216" xfId="0" applyFont="1" applyBorder="1" applyAlignment="1"/>
    <xf numFmtId="0" fontId="103" fillId="0" borderId="133" xfId="0" applyFont="1" applyBorder="1" applyAlignment="1"/>
    <xf numFmtId="0" fontId="103" fillId="27" borderId="104" xfId="0" applyFont="1" applyFill="1" applyBorder="1" applyAlignment="1">
      <alignment horizontal="center" vertical="center"/>
    </xf>
    <xf numFmtId="0" fontId="103" fillId="27" borderId="216" xfId="0" applyFont="1" applyFill="1" applyBorder="1" applyAlignment="1">
      <alignment horizontal="center" vertical="center"/>
    </xf>
    <xf numFmtId="0" fontId="103" fillId="26" borderId="133" xfId="0" applyFont="1" applyFill="1" applyBorder="1" applyAlignment="1"/>
    <xf numFmtId="0" fontId="103" fillId="26" borderId="216" xfId="0" applyFont="1" applyFill="1" applyBorder="1" applyAlignment="1">
      <alignment horizontal="center"/>
    </xf>
    <xf numFmtId="0" fontId="0" fillId="0" borderId="119" xfId="0" applyBorder="1" applyAlignment="1">
      <alignment vertical="center"/>
    </xf>
    <xf numFmtId="0" fontId="103" fillId="0" borderId="96" xfId="0" applyFont="1" applyFill="1" applyBorder="1" applyAlignment="1">
      <alignment horizontal="center" vertical="center" wrapText="1"/>
    </xf>
    <xf numFmtId="0" fontId="103" fillId="0" borderId="97" xfId="0" applyFont="1" applyFill="1" applyBorder="1" applyAlignment="1">
      <alignment horizontal="center" vertical="center" wrapText="1"/>
    </xf>
    <xf numFmtId="0" fontId="103" fillId="0" borderId="102" xfId="0" applyFont="1" applyBorder="1" applyAlignment="1">
      <alignment horizontal="center" vertical="center" wrapText="1"/>
    </xf>
    <xf numFmtId="0" fontId="0" fillId="0" borderId="102" xfId="0" applyBorder="1" applyAlignment="1">
      <alignment wrapText="1"/>
    </xf>
    <xf numFmtId="0" fontId="0" fillId="0" borderId="103" xfId="0" applyBorder="1" applyAlignment="1">
      <alignment wrapText="1"/>
    </xf>
    <xf numFmtId="0" fontId="0" fillId="0" borderId="104" xfId="0" applyBorder="1" applyAlignment="1"/>
    <xf numFmtId="0" fontId="0" fillId="0" borderId="123" xfId="0" applyBorder="1" applyAlignment="1"/>
    <xf numFmtId="0" fontId="39" fillId="26" borderId="104" xfId="0" applyFont="1" applyFill="1" applyBorder="1" applyAlignment="1">
      <alignment horizontal="center" vertical="center"/>
    </xf>
    <xf numFmtId="0" fontId="92" fillId="26" borderId="216" xfId="0" applyFont="1" applyFill="1" applyBorder="1" applyAlignment="1"/>
    <xf numFmtId="0" fontId="92" fillId="26" borderId="133" xfId="0" applyFont="1" applyFill="1" applyBorder="1" applyAlignment="1"/>
    <xf numFmtId="0" fontId="103" fillId="0" borderId="97" xfId="0" applyFont="1" applyBorder="1" applyAlignment="1">
      <alignment horizontal="center" vertical="center"/>
    </xf>
    <xf numFmtId="0" fontId="103" fillId="0" borderId="103" xfId="0" applyFont="1" applyBorder="1" applyAlignment="1">
      <alignment horizontal="center" vertical="center"/>
    </xf>
    <xf numFmtId="0" fontId="103" fillId="0" borderId="97" xfId="0" applyFont="1" applyBorder="1" applyAlignment="1">
      <alignment horizontal="center" vertical="center" wrapText="1"/>
    </xf>
    <xf numFmtId="0" fontId="103" fillId="0" borderId="98" xfId="0" applyFont="1" applyBorder="1" applyAlignment="1">
      <alignment horizontal="center" vertical="center" wrapText="1"/>
    </xf>
    <xf numFmtId="0" fontId="103" fillId="0" borderId="96" xfId="0" applyFont="1" applyFill="1" applyBorder="1" applyAlignment="1">
      <alignment horizontal="center" vertical="center"/>
    </xf>
    <xf numFmtId="0" fontId="103" fillId="0" borderId="159" xfId="0" applyFont="1" applyBorder="1" applyAlignment="1"/>
    <xf numFmtId="0" fontId="103" fillId="26" borderId="217" xfId="0" applyFont="1" applyFill="1" applyBorder="1" applyAlignment="1">
      <alignment horizontal="center"/>
    </xf>
    <xf numFmtId="0" fontId="0" fillId="0" borderId="97" xfId="0" applyBorder="1" applyAlignment="1">
      <alignment wrapText="1"/>
    </xf>
    <xf numFmtId="0" fontId="0" fillId="0" borderId="98" xfId="0" applyBorder="1" applyAlignment="1">
      <alignment wrapText="1"/>
    </xf>
    <xf numFmtId="0" fontId="103" fillId="0" borderId="103" xfId="0" applyFont="1" applyBorder="1" applyAlignment="1">
      <alignment horizontal="center" vertical="center" wrapText="1"/>
    </xf>
    <xf numFmtId="0" fontId="103" fillId="0" borderId="97" xfId="0" applyFont="1" applyBorder="1" applyAlignment="1">
      <alignment horizontal="left" vertical="center"/>
    </xf>
    <xf numFmtId="0" fontId="103" fillId="0" borderId="102" xfId="0" applyFont="1" applyBorder="1" applyAlignment="1">
      <alignment horizontal="left" vertical="center"/>
    </xf>
    <xf numFmtId="0" fontId="103" fillId="0" borderId="98" xfId="0" applyFont="1" applyBorder="1" applyAlignment="1">
      <alignment horizontal="left" vertical="center"/>
    </xf>
    <xf numFmtId="0" fontId="103" fillId="0" borderId="102" xfId="0" applyFont="1" applyBorder="1" applyAlignment="1">
      <alignment horizontal="center" vertical="center"/>
    </xf>
    <xf numFmtId="0" fontId="103" fillId="0" borderId="98" xfId="0" applyFont="1" applyBorder="1" applyAlignment="1">
      <alignment horizontal="center" vertical="center"/>
    </xf>
    <xf numFmtId="0" fontId="147" fillId="0" borderId="0" xfId="0" applyFont="1"/>
    <xf numFmtId="0" fontId="103" fillId="26" borderId="216" xfId="0" applyFont="1" applyFill="1" applyBorder="1" applyAlignment="1"/>
    <xf numFmtId="0" fontId="103" fillId="0" borderId="159" xfId="0" applyFont="1" applyBorder="1" applyAlignment="1">
      <alignment horizontal="center"/>
    </xf>
    <xf numFmtId="0" fontId="104" fillId="0" borderId="96" xfId="0" applyFont="1" applyBorder="1" applyAlignment="1">
      <alignment horizontal="center" vertical="center"/>
    </xf>
    <xf numFmtId="0" fontId="104" fillId="0" borderId="188" xfId="0" applyFont="1" applyBorder="1" applyAlignment="1">
      <alignment horizontal="center" vertical="center"/>
    </xf>
    <xf numFmtId="0" fontId="0" fillId="0" borderId="96" xfId="0" applyFont="1" applyBorder="1" applyAlignment="1">
      <alignment horizontal="center" vertical="center"/>
    </xf>
    <xf numFmtId="0" fontId="0" fillId="0" borderId="188" xfId="0" applyBorder="1" applyAlignment="1">
      <alignment horizontal="center" vertical="center"/>
    </xf>
    <xf numFmtId="0" fontId="103" fillId="26" borderId="104" xfId="0" applyFont="1" applyFill="1" applyBorder="1" applyAlignment="1">
      <alignment horizontal="center" vertical="center"/>
    </xf>
    <xf numFmtId="0" fontId="103" fillId="26" borderId="94" xfId="0" applyFont="1" applyFill="1" applyBorder="1" applyAlignment="1"/>
    <xf numFmtId="0" fontId="103" fillId="0" borderId="188" xfId="0" applyFont="1" applyBorder="1" applyAlignment="1">
      <alignment horizontal="center" vertical="center"/>
    </xf>
    <xf numFmtId="0" fontId="103" fillId="0" borderId="97" xfId="0" applyFont="1" applyFill="1" applyBorder="1" applyAlignment="1">
      <alignment horizontal="center" vertical="center"/>
    </xf>
    <xf numFmtId="0" fontId="103" fillId="0" borderId="98" xfId="0" applyFont="1" applyBorder="1" applyAlignment="1">
      <alignment vertical="center"/>
    </xf>
    <xf numFmtId="0" fontId="103" fillId="26" borderId="216" xfId="0" applyFont="1" applyFill="1" applyBorder="1" applyAlignment="1">
      <alignment horizontal="center" vertical="center"/>
    </xf>
    <xf numFmtId="0" fontId="103" fillId="26" borderId="133" xfId="0" applyFont="1" applyFill="1" applyBorder="1" applyAlignment="1">
      <alignment horizontal="center" vertical="center"/>
    </xf>
    <xf numFmtId="0" fontId="23" fillId="0" borderId="44" xfId="0" applyFont="1" applyBorder="1" applyAlignment="1">
      <alignment vertical="center" wrapText="1"/>
    </xf>
    <xf numFmtId="0" fontId="23" fillId="0" borderId="82" xfId="0" applyFont="1" applyBorder="1" applyAlignment="1">
      <alignment vertical="center" wrapText="1"/>
    </xf>
    <xf numFmtId="0" fontId="142" fillId="0" borderId="126" xfId="56" applyFont="1" applyBorder="1" applyAlignment="1">
      <alignment horizontal="center" vertical="center"/>
    </xf>
    <xf numFmtId="0" fontId="142" fillId="0" borderId="99" xfId="56" applyFont="1" applyBorder="1" applyAlignment="1">
      <alignment horizontal="center" vertical="center"/>
    </xf>
    <xf numFmtId="0" fontId="142" fillId="0" borderId="127" xfId="56" applyFont="1" applyBorder="1" applyAlignment="1">
      <alignment horizontal="center" vertical="center"/>
    </xf>
    <xf numFmtId="0" fontId="142" fillId="0" borderId="99" xfId="56" applyFont="1" applyBorder="1" applyAlignment="1">
      <alignment horizontal="center" textRotation="90" wrapText="1"/>
    </xf>
    <xf numFmtId="0" fontId="135" fillId="0" borderId="127" xfId="56" applyBorder="1" applyAlignment="1">
      <alignment textRotation="90"/>
    </xf>
    <xf numFmtId="0" fontId="142" fillId="0" borderId="99" xfId="56" applyFont="1" applyBorder="1" applyAlignment="1">
      <alignment horizontal="center" vertical="center" textRotation="90" wrapText="1"/>
    </xf>
    <xf numFmtId="0" fontId="135" fillId="0" borderId="127" xfId="56" applyBorder="1"/>
    <xf numFmtId="0" fontId="142" fillId="0" borderId="126" xfId="56" applyFont="1" applyBorder="1" applyAlignment="1">
      <alignment horizontal="center" vertical="center" wrapText="1"/>
    </xf>
    <xf numFmtId="0" fontId="142" fillId="0" borderId="99" xfId="56" applyFont="1" applyBorder="1" applyAlignment="1">
      <alignment horizontal="center" vertical="center" wrapText="1"/>
    </xf>
    <xf numFmtId="0" fontId="142" fillId="0" borderId="127" xfId="56" applyFont="1" applyBorder="1" applyAlignment="1">
      <alignment horizontal="center" vertical="center" wrapText="1"/>
    </xf>
    <xf numFmtId="0" fontId="142" fillId="28" borderId="99" xfId="56" applyFont="1" applyFill="1" applyBorder="1" applyAlignment="1">
      <alignment horizontal="center" vertical="center" wrapText="1"/>
    </xf>
    <xf numFmtId="0" fontId="142" fillId="28" borderId="127" xfId="56" applyFont="1" applyFill="1" applyBorder="1" applyAlignment="1">
      <alignment horizontal="center" vertical="center" wrapText="1"/>
    </xf>
    <xf numFmtId="0" fontId="153" fillId="0" borderId="202" xfId="56" applyFont="1" applyBorder="1" applyAlignment="1">
      <alignment horizontal="center"/>
    </xf>
    <xf numFmtId="14" fontId="135" fillId="0" borderId="0" xfId="56" applyNumberFormat="1" applyBorder="1" applyAlignment="1">
      <alignment horizontal="right"/>
    </xf>
    <xf numFmtId="0" fontId="135" fillId="0" borderId="0" xfId="56" applyBorder="1" applyAlignment="1">
      <alignment horizontal="right"/>
    </xf>
    <xf numFmtId="0" fontId="142" fillId="28" borderId="221" xfId="56" applyFont="1" applyFill="1" applyBorder="1" applyAlignment="1">
      <alignment horizontal="center" vertical="center" textRotation="90" wrapText="1"/>
    </xf>
    <xf numFmtId="0" fontId="142" fillId="28" borderId="222" xfId="56" applyFont="1" applyFill="1" applyBorder="1" applyAlignment="1">
      <alignment horizontal="center" vertical="center" textRotation="90" wrapText="1"/>
    </xf>
    <xf numFmtId="0" fontId="142" fillId="0" borderId="201" xfId="56" applyFont="1" applyBorder="1" applyAlignment="1">
      <alignment horizontal="center" vertical="center"/>
    </xf>
    <xf numFmtId="0" fontId="142" fillId="0" borderId="118" xfId="56" applyFont="1" applyBorder="1" applyAlignment="1">
      <alignment horizontal="center" vertical="center"/>
    </xf>
    <xf numFmtId="0" fontId="142" fillId="0" borderId="219" xfId="56" applyFont="1" applyBorder="1" applyAlignment="1">
      <alignment horizontal="center" vertical="center"/>
    </xf>
    <xf numFmtId="0" fontId="142" fillId="0" borderId="220" xfId="56" applyFont="1" applyBorder="1" applyAlignment="1">
      <alignment horizontal="center" vertical="center"/>
    </xf>
    <xf numFmtId="0" fontId="142" fillId="0" borderId="221" xfId="56" applyFont="1" applyBorder="1" applyAlignment="1">
      <alignment horizontal="center" vertical="center"/>
    </xf>
    <xf numFmtId="0" fontId="142" fillId="0" borderId="222" xfId="56" applyFont="1" applyBorder="1" applyAlignment="1">
      <alignment horizontal="center" vertical="center"/>
    </xf>
    <xf numFmtId="0" fontId="142" fillId="28" borderId="219" xfId="56" applyFont="1" applyFill="1" applyBorder="1" applyAlignment="1">
      <alignment horizontal="center" wrapText="1"/>
    </xf>
    <xf numFmtId="0" fontId="142" fillId="28" borderId="220" xfId="56" applyFont="1" applyFill="1" applyBorder="1" applyAlignment="1">
      <alignment horizontal="center" wrapText="1"/>
    </xf>
    <xf numFmtId="0" fontId="0" fillId="0" borderId="127" xfId="0" applyBorder="1" applyAlignment="1">
      <alignment horizontal="center" vertical="center" wrapText="1"/>
    </xf>
    <xf numFmtId="0" fontId="92" fillId="0" borderId="0" xfId="0" applyFont="1"/>
    <xf numFmtId="0" fontId="142" fillId="0" borderId="127" xfId="56" applyFont="1" applyBorder="1" applyAlignment="1">
      <alignment horizontal="center" vertical="center" textRotation="90" wrapText="1"/>
    </xf>
    <xf numFmtId="0" fontId="142" fillId="0" borderId="132" xfId="56" applyFont="1" applyBorder="1" applyAlignment="1">
      <alignment horizontal="center" vertical="center"/>
    </xf>
    <xf numFmtId="0" fontId="142" fillId="0" borderId="178" xfId="56" applyFont="1" applyBorder="1" applyAlignment="1">
      <alignment horizontal="center" vertical="center"/>
    </xf>
    <xf numFmtId="0" fontId="142" fillId="28" borderId="96" xfId="56" applyFont="1" applyFill="1" applyBorder="1" applyAlignment="1">
      <alignment horizontal="center" vertical="center" textRotation="90" wrapText="1"/>
    </xf>
    <xf numFmtId="0" fontId="142" fillId="28" borderId="188" xfId="56" applyFont="1" applyFill="1" applyBorder="1" applyAlignment="1">
      <alignment horizontal="center" vertical="center" textRotation="90" wrapText="1"/>
    </xf>
    <xf numFmtId="0" fontId="142" fillId="28" borderId="99" xfId="56" applyFont="1" applyFill="1" applyBorder="1" applyAlignment="1">
      <alignment horizontal="center" vertical="center" textRotation="90" wrapText="1"/>
    </xf>
    <xf numFmtId="0" fontId="142" fillId="28" borderId="127" xfId="56" applyFont="1" applyFill="1" applyBorder="1" applyAlignment="1">
      <alignment horizontal="center" vertical="center" textRotation="90" wrapText="1"/>
    </xf>
    <xf numFmtId="0" fontId="142" fillId="0" borderId="131" xfId="56" applyFont="1" applyBorder="1" applyAlignment="1">
      <alignment horizontal="center" vertical="center"/>
    </xf>
    <xf numFmtId="0" fontId="142" fillId="0" borderId="223" xfId="56" applyFont="1" applyBorder="1" applyAlignment="1">
      <alignment horizontal="center" vertical="center"/>
    </xf>
    <xf numFmtId="0" fontId="142" fillId="0" borderId="175" xfId="56" applyFont="1" applyBorder="1" applyAlignment="1">
      <alignment horizontal="center" vertical="center"/>
    </xf>
    <xf numFmtId="0" fontId="142" fillId="28" borderId="126" xfId="56" applyFont="1" applyFill="1" applyBorder="1" applyAlignment="1">
      <alignment horizontal="center" vertical="center"/>
    </xf>
    <xf numFmtId="0" fontId="142" fillId="28" borderId="99" xfId="56" applyFont="1" applyFill="1" applyBorder="1" applyAlignment="1">
      <alignment horizontal="center" vertical="center"/>
    </xf>
    <xf numFmtId="0" fontId="142" fillId="28" borderId="127" xfId="56" applyFont="1" applyFill="1" applyBorder="1" applyAlignment="1">
      <alignment horizontal="center" vertical="center"/>
    </xf>
    <xf numFmtId="0" fontId="142" fillId="0" borderId="100" xfId="56" applyFont="1" applyBorder="1" applyAlignment="1">
      <alignment horizontal="center" vertical="center" wrapText="1"/>
    </xf>
    <xf numFmtId="0" fontId="0" fillId="0" borderId="218" xfId="0" applyBorder="1" applyAlignment="1">
      <alignment horizontal="center" vertical="center" wrapText="1"/>
    </xf>
    <xf numFmtId="0" fontId="96" fillId="0" borderId="44" xfId="0" applyFont="1" applyBorder="1" applyAlignment="1">
      <alignment vertical="top" wrapText="1"/>
    </xf>
  </cellXfs>
  <cellStyles count="73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BRASS       EKİM 2004" xfId="19"/>
    <cellStyle name="Акцент1" xfId="20" builtinId="29" customBuiltin="1"/>
    <cellStyle name="Акцент1 2" xfId="21"/>
    <cellStyle name="Акцент2" xfId="22" builtinId="33" customBuiltin="1"/>
    <cellStyle name="Акцент2 2" xfId="23"/>
    <cellStyle name="Акцент3" xfId="24" builtinId="37" customBuiltin="1"/>
    <cellStyle name="Акцент3 2" xfId="25"/>
    <cellStyle name="Акцент4" xfId="26" builtinId="41" customBuiltin="1"/>
    <cellStyle name="Акцент4 2" xfId="27"/>
    <cellStyle name="Акцент5" xfId="28" builtinId="45" customBuiltin="1"/>
    <cellStyle name="Акцент5 2" xfId="29"/>
    <cellStyle name="Акцент6" xfId="30" builtinId="49" customBuiltin="1"/>
    <cellStyle name="Акцент6 2" xfId="31"/>
    <cellStyle name="Ввод " xfId="32" builtinId="20" customBuiltin="1"/>
    <cellStyle name="Ввод  2" xfId="33"/>
    <cellStyle name="Вывод" xfId="34" builtinId="21" customBuiltin="1"/>
    <cellStyle name="Вывод 2" xfId="35"/>
    <cellStyle name="Вычисление" xfId="36" builtinId="22" customBuiltin="1"/>
    <cellStyle name="Вычисление 2" xfId="37"/>
    <cellStyle name="Гиперссылка" xfId="38" builtinId="8"/>
    <cellStyle name="Заголовок 1" xfId="39" builtinId="16" customBuiltin="1"/>
    <cellStyle name="Заголовок 1 2" xfId="40"/>
    <cellStyle name="Заголовок 2" xfId="41" builtinId="17" customBuiltin="1"/>
    <cellStyle name="Заголовок 2 2" xfId="42"/>
    <cellStyle name="Заголовок 3" xfId="43" builtinId="18" customBuiltin="1"/>
    <cellStyle name="Заголовок 3 2" xfId="44"/>
    <cellStyle name="Заголовок 4" xfId="45" builtinId="19" customBuiltin="1"/>
    <cellStyle name="Заголовок 4 2" xfId="46"/>
    <cellStyle name="Итог" xfId="47" builtinId="25" customBuiltin="1"/>
    <cellStyle name="Итог 2" xfId="48"/>
    <cellStyle name="Контрольная ячейка" xfId="49" builtinId="23" customBuiltin="1"/>
    <cellStyle name="Контрольная ячейка 2" xfId="50"/>
    <cellStyle name="Название" xfId="51" builtinId="15" customBuiltin="1"/>
    <cellStyle name="Название 2" xfId="52"/>
    <cellStyle name="Нейтральный" xfId="53" builtinId="28" customBuiltin="1"/>
    <cellStyle name="Нейтральный 2" xfId="54"/>
    <cellStyle name="Обычный" xfId="0" builtinId="0"/>
    <cellStyle name="Обычный 2" xfId="55"/>
    <cellStyle name="Обычный 3" xfId="56"/>
    <cellStyle name="Обычный 4" xfId="57"/>
    <cellStyle name="Обычный_Прайс Реком" xfId="58"/>
    <cellStyle name="Плохой" xfId="59" builtinId="27" customBuiltin="1"/>
    <cellStyle name="Плохой 2" xfId="60"/>
    <cellStyle name="Пояснение" xfId="61" builtinId="53" customBuiltin="1"/>
    <cellStyle name="Пояснение 2" xfId="62"/>
    <cellStyle name="Примечание" xfId="63" builtinId="10" customBuiltin="1"/>
    <cellStyle name="Примечание 2" xfId="64"/>
    <cellStyle name="Связанная ячейка" xfId="65" builtinId="24" customBuiltin="1"/>
    <cellStyle name="Связанная ячейка 2" xfId="66"/>
    <cellStyle name="Текст предупреждения" xfId="67" builtinId="11" customBuiltin="1"/>
    <cellStyle name="Текст предупреждения 2" xfId="68"/>
    <cellStyle name="Финансовый 2" xfId="69"/>
    <cellStyle name="Финансовый 3" xfId="70"/>
    <cellStyle name="Хороший" xfId="71" builtinId="26" customBuiltin="1"/>
    <cellStyle name="Хороший 2" xfId="7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5.jpeg"/><Relationship Id="rId13" Type="http://schemas.openxmlformats.org/officeDocument/2006/relationships/image" Target="../media/image150.jpeg"/><Relationship Id="rId18" Type="http://schemas.openxmlformats.org/officeDocument/2006/relationships/image" Target="../media/image155.jpeg"/><Relationship Id="rId26" Type="http://schemas.openxmlformats.org/officeDocument/2006/relationships/image" Target="../media/image163.jpeg"/><Relationship Id="rId3" Type="http://schemas.openxmlformats.org/officeDocument/2006/relationships/image" Target="../media/image140.jpeg"/><Relationship Id="rId21" Type="http://schemas.openxmlformats.org/officeDocument/2006/relationships/image" Target="../media/image158.jpeg"/><Relationship Id="rId7" Type="http://schemas.openxmlformats.org/officeDocument/2006/relationships/image" Target="../media/image144.jpeg"/><Relationship Id="rId12" Type="http://schemas.openxmlformats.org/officeDocument/2006/relationships/image" Target="../media/image149.jpeg"/><Relationship Id="rId17" Type="http://schemas.openxmlformats.org/officeDocument/2006/relationships/image" Target="../media/image154.jpeg"/><Relationship Id="rId25" Type="http://schemas.openxmlformats.org/officeDocument/2006/relationships/image" Target="../media/image162.jpeg"/><Relationship Id="rId33" Type="http://schemas.openxmlformats.org/officeDocument/2006/relationships/image" Target="../media/image170.emf"/><Relationship Id="rId2" Type="http://schemas.openxmlformats.org/officeDocument/2006/relationships/image" Target="../media/image139.jpeg"/><Relationship Id="rId16" Type="http://schemas.openxmlformats.org/officeDocument/2006/relationships/image" Target="../media/image153.jpeg"/><Relationship Id="rId20" Type="http://schemas.openxmlformats.org/officeDocument/2006/relationships/image" Target="../media/image157.jpeg"/><Relationship Id="rId29" Type="http://schemas.openxmlformats.org/officeDocument/2006/relationships/image" Target="../media/image166.jpeg"/><Relationship Id="rId1" Type="http://schemas.openxmlformats.org/officeDocument/2006/relationships/image" Target="../media/image138.jpeg"/><Relationship Id="rId6" Type="http://schemas.openxmlformats.org/officeDocument/2006/relationships/image" Target="../media/image143.jpeg"/><Relationship Id="rId11" Type="http://schemas.openxmlformats.org/officeDocument/2006/relationships/image" Target="../media/image148.jpeg"/><Relationship Id="rId24" Type="http://schemas.openxmlformats.org/officeDocument/2006/relationships/image" Target="../media/image161.jpeg"/><Relationship Id="rId32" Type="http://schemas.openxmlformats.org/officeDocument/2006/relationships/image" Target="../media/image169.emf"/><Relationship Id="rId5" Type="http://schemas.openxmlformats.org/officeDocument/2006/relationships/image" Target="../media/image142.jpeg"/><Relationship Id="rId15" Type="http://schemas.openxmlformats.org/officeDocument/2006/relationships/image" Target="../media/image152.jpeg"/><Relationship Id="rId23" Type="http://schemas.openxmlformats.org/officeDocument/2006/relationships/image" Target="../media/image160.jpeg"/><Relationship Id="rId28" Type="http://schemas.openxmlformats.org/officeDocument/2006/relationships/image" Target="../media/image165.jpeg"/><Relationship Id="rId10" Type="http://schemas.openxmlformats.org/officeDocument/2006/relationships/image" Target="../media/image147.jpeg"/><Relationship Id="rId19" Type="http://schemas.openxmlformats.org/officeDocument/2006/relationships/image" Target="../media/image156.jpeg"/><Relationship Id="rId31" Type="http://schemas.openxmlformats.org/officeDocument/2006/relationships/image" Target="../media/image168.jpeg"/><Relationship Id="rId4" Type="http://schemas.openxmlformats.org/officeDocument/2006/relationships/image" Target="../media/image141.jpeg"/><Relationship Id="rId9" Type="http://schemas.openxmlformats.org/officeDocument/2006/relationships/image" Target="../media/image146.jpeg"/><Relationship Id="rId14" Type="http://schemas.openxmlformats.org/officeDocument/2006/relationships/image" Target="../media/image151.jpeg"/><Relationship Id="rId22" Type="http://schemas.openxmlformats.org/officeDocument/2006/relationships/image" Target="../media/image159.jpeg"/><Relationship Id="rId27" Type="http://schemas.openxmlformats.org/officeDocument/2006/relationships/image" Target="../media/image164.jpeg"/><Relationship Id="rId30" Type="http://schemas.openxmlformats.org/officeDocument/2006/relationships/image" Target="../media/image16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3.png"/><Relationship Id="rId2" Type="http://schemas.openxmlformats.org/officeDocument/2006/relationships/image" Target="../media/image172.png"/><Relationship Id="rId1" Type="http://schemas.openxmlformats.org/officeDocument/2006/relationships/image" Target="../media/image171.png"/><Relationship Id="rId6" Type="http://schemas.openxmlformats.org/officeDocument/2006/relationships/image" Target="../media/image176.png"/><Relationship Id="rId5" Type="http://schemas.openxmlformats.org/officeDocument/2006/relationships/image" Target="../media/image175.png"/><Relationship Id="rId4" Type="http://schemas.openxmlformats.org/officeDocument/2006/relationships/image" Target="../media/image17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9.jpeg"/><Relationship Id="rId2" Type="http://schemas.openxmlformats.org/officeDocument/2006/relationships/image" Target="../media/image178.jpeg"/><Relationship Id="rId1" Type="http://schemas.openxmlformats.org/officeDocument/2006/relationships/image" Target="../media/image177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image" Target="../media/image40.png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63" Type="http://schemas.openxmlformats.org/officeDocument/2006/relationships/image" Target="../media/image64.jpeg"/><Relationship Id="rId68" Type="http://schemas.openxmlformats.org/officeDocument/2006/relationships/image" Target="../media/image69.png"/><Relationship Id="rId76" Type="http://schemas.openxmlformats.org/officeDocument/2006/relationships/image" Target="../media/image77.jpeg"/><Relationship Id="rId84" Type="http://schemas.openxmlformats.org/officeDocument/2006/relationships/image" Target="../media/image85.jpeg"/><Relationship Id="rId89" Type="http://schemas.openxmlformats.org/officeDocument/2006/relationships/image" Target="../media/image90.jpeg"/><Relationship Id="rId7" Type="http://schemas.openxmlformats.org/officeDocument/2006/relationships/image" Target="../media/image8.emf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9" Type="http://schemas.openxmlformats.org/officeDocument/2006/relationships/image" Target="../media/image30.jpe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66" Type="http://schemas.openxmlformats.org/officeDocument/2006/relationships/image" Target="../media/image67.jpe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87" Type="http://schemas.openxmlformats.org/officeDocument/2006/relationships/image" Target="../media/image88.jpeg"/><Relationship Id="rId5" Type="http://schemas.openxmlformats.org/officeDocument/2006/relationships/image" Target="../media/image6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90" Type="http://schemas.openxmlformats.org/officeDocument/2006/relationships/image" Target="../media/image91.jpeg"/><Relationship Id="rId95" Type="http://schemas.openxmlformats.org/officeDocument/2006/relationships/image" Target="../media/image96.pn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56" Type="http://schemas.openxmlformats.org/officeDocument/2006/relationships/image" Target="../media/image57.pn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77" Type="http://schemas.openxmlformats.org/officeDocument/2006/relationships/image" Target="../media/image78.jpe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72" Type="http://schemas.openxmlformats.org/officeDocument/2006/relationships/image" Target="../media/image73.jpeg"/><Relationship Id="rId80" Type="http://schemas.openxmlformats.org/officeDocument/2006/relationships/image" Target="../media/image81.png"/><Relationship Id="rId85" Type="http://schemas.openxmlformats.org/officeDocument/2006/relationships/image" Target="../media/image86.jpeg"/><Relationship Id="rId93" Type="http://schemas.openxmlformats.org/officeDocument/2006/relationships/image" Target="../media/image94.png"/><Relationship Id="rId3" Type="http://schemas.openxmlformats.org/officeDocument/2006/relationships/image" Target="../media/image4.jpeg"/><Relationship Id="rId12" Type="http://schemas.openxmlformats.org/officeDocument/2006/relationships/image" Target="../media/image13.png"/><Relationship Id="rId17" Type="http://schemas.openxmlformats.org/officeDocument/2006/relationships/image" Target="../media/image18.jpeg"/><Relationship Id="rId25" Type="http://schemas.openxmlformats.org/officeDocument/2006/relationships/image" Target="../media/image26.pn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46" Type="http://schemas.openxmlformats.org/officeDocument/2006/relationships/image" Target="../media/image47.png"/><Relationship Id="rId59" Type="http://schemas.openxmlformats.org/officeDocument/2006/relationships/image" Target="../media/image60.jpeg"/><Relationship Id="rId67" Type="http://schemas.openxmlformats.org/officeDocument/2006/relationships/image" Target="../media/image68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54" Type="http://schemas.openxmlformats.org/officeDocument/2006/relationships/image" Target="../media/image55.jpeg"/><Relationship Id="rId62" Type="http://schemas.openxmlformats.org/officeDocument/2006/relationships/image" Target="../media/image63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91" Type="http://schemas.openxmlformats.org/officeDocument/2006/relationships/image" Target="../media/image92.jpeg"/><Relationship Id="rId1" Type="http://schemas.openxmlformats.org/officeDocument/2006/relationships/image" Target="../media/image2.jpeg"/><Relationship Id="rId6" Type="http://schemas.openxmlformats.org/officeDocument/2006/relationships/image" Target="../media/image7.emf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jpeg"/><Relationship Id="rId36" Type="http://schemas.openxmlformats.org/officeDocument/2006/relationships/image" Target="../media/image37.png"/><Relationship Id="rId49" Type="http://schemas.openxmlformats.org/officeDocument/2006/relationships/image" Target="../media/image50.jpeg"/><Relationship Id="rId57" Type="http://schemas.openxmlformats.org/officeDocument/2006/relationships/image" Target="../media/image58.jpeg"/><Relationship Id="rId10" Type="http://schemas.openxmlformats.org/officeDocument/2006/relationships/image" Target="../media/image11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jpeg"/><Relationship Id="rId60" Type="http://schemas.openxmlformats.org/officeDocument/2006/relationships/image" Target="../media/image61.png"/><Relationship Id="rId65" Type="http://schemas.openxmlformats.org/officeDocument/2006/relationships/image" Target="../media/image66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94" Type="http://schemas.openxmlformats.org/officeDocument/2006/relationships/image" Target="../media/image95.png"/><Relationship Id="rId4" Type="http://schemas.openxmlformats.org/officeDocument/2006/relationships/image" Target="../media/image5.pn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png"/><Relationship Id="rId7" Type="http://schemas.openxmlformats.org/officeDocument/2006/relationships/image" Target="../media/image103.png"/><Relationship Id="rId2" Type="http://schemas.openxmlformats.org/officeDocument/2006/relationships/image" Target="../media/image98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5" Type="http://schemas.openxmlformats.org/officeDocument/2006/relationships/image" Target="../media/image101.png"/><Relationship Id="rId4" Type="http://schemas.openxmlformats.org/officeDocument/2006/relationships/image" Target="../media/image10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3" Type="http://schemas.openxmlformats.org/officeDocument/2006/relationships/image" Target="../media/image106.png"/><Relationship Id="rId7" Type="http://schemas.openxmlformats.org/officeDocument/2006/relationships/image" Target="../media/image110.jpeg"/><Relationship Id="rId2" Type="http://schemas.openxmlformats.org/officeDocument/2006/relationships/image" Target="../media/image105.png"/><Relationship Id="rId1" Type="http://schemas.openxmlformats.org/officeDocument/2006/relationships/image" Target="../media/image104.jpeg"/><Relationship Id="rId6" Type="http://schemas.openxmlformats.org/officeDocument/2006/relationships/image" Target="../media/image109.emf"/><Relationship Id="rId5" Type="http://schemas.openxmlformats.org/officeDocument/2006/relationships/image" Target="../media/image108.emf"/><Relationship Id="rId4" Type="http://schemas.openxmlformats.org/officeDocument/2006/relationships/image" Target="../media/image107.jpeg"/><Relationship Id="rId9" Type="http://schemas.openxmlformats.org/officeDocument/2006/relationships/image" Target="../media/image11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png"/><Relationship Id="rId3" Type="http://schemas.openxmlformats.org/officeDocument/2006/relationships/image" Target="../media/image115.jpeg"/><Relationship Id="rId7" Type="http://schemas.openxmlformats.org/officeDocument/2006/relationships/image" Target="../media/image119.png"/><Relationship Id="rId2" Type="http://schemas.openxmlformats.org/officeDocument/2006/relationships/image" Target="../media/image114.png"/><Relationship Id="rId1" Type="http://schemas.openxmlformats.org/officeDocument/2006/relationships/image" Target="../media/image113.png"/><Relationship Id="rId6" Type="http://schemas.openxmlformats.org/officeDocument/2006/relationships/image" Target="../media/image118.png"/><Relationship Id="rId5" Type="http://schemas.openxmlformats.org/officeDocument/2006/relationships/image" Target="../media/image117.jpeg"/><Relationship Id="rId10" Type="http://schemas.openxmlformats.org/officeDocument/2006/relationships/image" Target="../media/image122.emf"/><Relationship Id="rId4" Type="http://schemas.openxmlformats.org/officeDocument/2006/relationships/image" Target="../media/image116.png"/><Relationship Id="rId9" Type="http://schemas.openxmlformats.org/officeDocument/2006/relationships/image" Target="../media/image12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5.emf"/><Relationship Id="rId2" Type="http://schemas.openxmlformats.org/officeDocument/2006/relationships/image" Target="../media/image124.emf"/><Relationship Id="rId1" Type="http://schemas.openxmlformats.org/officeDocument/2006/relationships/image" Target="../media/image123.emf"/><Relationship Id="rId6" Type="http://schemas.openxmlformats.org/officeDocument/2006/relationships/image" Target="../media/image128.emf"/><Relationship Id="rId5" Type="http://schemas.openxmlformats.org/officeDocument/2006/relationships/image" Target="../media/image127.emf"/><Relationship Id="rId4" Type="http://schemas.openxmlformats.org/officeDocument/2006/relationships/image" Target="../media/image126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1.png"/><Relationship Id="rId2" Type="http://schemas.openxmlformats.org/officeDocument/2006/relationships/image" Target="../media/image130.png"/><Relationship Id="rId1" Type="http://schemas.openxmlformats.org/officeDocument/2006/relationships/image" Target="../media/image129.png"/><Relationship Id="rId4" Type="http://schemas.openxmlformats.org/officeDocument/2006/relationships/image" Target="../media/image13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6.png"/><Relationship Id="rId2" Type="http://schemas.openxmlformats.org/officeDocument/2006/relationships/image" Target="../media/image135.png"/><Relationship Id="rId1" Type="http://schemas.openxmlformats.org/officeDocument/2006/relationships/image" Target="../media/image134.png"/><Relationship Id="rId4" Type="http://schemas.openxmlformats.org/officeDocument/2006/relationships/image" Target="../media/image13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76200</xdr:rowOff>
    </xdr:from>
    <xdr:to>
      <xdr:col>9</xdr:col>
      <xdr:colOff>1592580</xdr:colOff>
      <xdr:row>7</xdr:row>
      <xdr:rowOff>83820</xdr:rowOff>
    </xdr:to>
    <xdr:sp macro="" textlink="">
      <xdr:nvSpPr>
        <xdr:cNvPr id="263226" name="Line 1">
          <a:extLst>
            <a:ext uri="{FF2B5EF4-FFF2-40B4-BE49-F238E27FC236}">
              <a16:creationId xmlns:a16="http://schemas.microsoft.com/office/drawing/2014/main" id="{2E9171F1-4780-4B0E-A697-9CB2E0AEA879}"/>
            </a:ext>
          </a:extLst>
        </xdr:cNvPr>
        <xdr:cNvSpPr>
          <a:spLocks noChangeShapeType="1"/>
        </xdr:cNvSpPr>
      </xdr:nvSpPr>
      <xdr:spPr bwMode="auto">
        <a:xfrm flipV="1">
          <a:off x="0" y="1828800"/>
          <a:ext cx="7078980" cy="7620"/>
        </a:xfrm>
        <a:prstGeom prst="line">
          <a:avLst/>
        </a:prstGeom>
        <a:noFill/>
        <a:ln w="3816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83820</xdr:colOff>
      <xdr:row>1</xdr:row>
      <xdr:rowOff>7620</xdr:rowOff>
    </xdr:from>
    <xdr:to>
      <xdr:col>1</xdr:col>
      <xdr:colOff>563880</xdr:colOff>
      <xdr:row>4</xdr:row>
      <xdr:rowOff>160020</xdr:rowOff>
    </xdr:to>
    <xdr:pic>
      <xdr:nvPicPr>
        <xdr:cNvPr id="263227" name="Рисунок 2" descr="logo.png">
          <a:extLst>
            <a:ext uri="{FF2B5EF4-FFF2-40B4-BE49-F238E27FC236}">
              <a16:creationId xmlns:a16="http://schemas.microsoft.com/office/drawing/2014/main" id="{0A399F8C-8B8C-4AE8-AEA8-7DFAAC079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182880"/>
          <a:ext cx="108966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472440</xdr:colOff>
      <xdr:row>39</xdr:row>
      <xdr:rowOff>66092</xdr:rowOff>
    </xdr:from>
    <xdr:to>
      <xdr:col>3</xdr:col>
      <xdr:colOff>1163912</xdr:colOff>
      <xdr:row>40</xdr:row>
      <xdr:rowOff>344521</xdr:rowOff>
    </xdr:to>
    <xdr:pic>
      <xdr:nvPicPr>
        <xdr:cNvPr id="15404" name="Изображения 24">
          <a:extLst>
            <a:ext uri="{FF2B5EF4-FFF2-40B4-BE49-F238E27FC236}">
              <a16:creationId xmlns:a16="http://schemas.microsoft.com/office/drawing/2014/main" id="{EFF4B214-997B-4FCF-A46C-0A2DECD87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95900" y="8743367"/>
          <a:ext cx="676275" cy="649904"/>
        </a:xfrm>
        <a:prstGeom prst="rect">
          <a:avLst/>
        </a:prstGeom>
        <a:noFill/>
        <a:ln w="9525">
          <a:noFill/>
          <a:round/>
          <a:headEnd/>
          <a:tailEnd/>
        </a:ln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>
    <xdr:from>
      <xdr:col>3</xdr:col>
      <xdr:colOff>144780</xdr:colOff>
      <xdr:row>100</xdr:row>
      <xdr:rowOff>99060</xdr:rowOff>
    </xdr:from>
    <xdr:to>
      <xdr:col>3</xdr:col>
      <xdr:colOff>1645920</xdr:colOff>
      <xdr:row>107</xdr:row>
      <xdr:rowOff>160020</xdr:rowOff>
    </xdr:to>
    <xdr:pic>
      <xdr:nvPicPr>
        <xdr:cNvPr id="271352" name="Изображения 28">
          <a:extLst>
            <a:ext uri="{FF2B5EF4-FFF2-40B4-BE49-F238E27FC236}">
              <a16:creationId xmlns:a16="http://schemas.microsoft.com/office/drawing/2014/main" id="{47D11010-DCCF-41F7-8807-AF4A456DF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9220" y="21572220"/>
          <a:ext cx="1501140" cy="166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297180</xdr:colOff>
      <xdr:row>267</xdr:row>
      <xdr:rowOff>266700</xdr:rowOff>
    </xdr:from>
    <xdr:to>
      <xdr:col>3</xdr:col>
      <xdr:colOff>1402080</xdr:colOff>
      <xdr:row>271</xdr:row>
      <xdr:rowOff>251460</xdr:rowOff>
    </xdr:to>
    <xdr:pic>
      <xdr:nvPicPr>
        <xdr:cNvPr id="271353" name="Изображения 7">
          <a:extLst>
            <a:ext uri="{FF2B5EF4-FFF2-40B4-BE49-F238E27FC236}">
              <a16:creationId xmlns:a16="http://schemas.microsoft.com/office/drawing/2014/main" id="{B811005E-D0D2-4BB6-A15B-4F53F6CA2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20" y="59710320"/>
          <a:ext cx="110490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137160</xdr:colOff>
      <xdr:row>290</xdr:row>
      <xdr:rowOff>76200</xdr:rowOff>
    </xdr:from>
    <xdr:to>
      <xdr:col>3</xdr:col>
      <xdr:colOff>1607820</xdr:colOff>
      <xdr:row>295</xdr:row>
      <xdr:rowOff>7620</xdr:rowOff>
    </xdr:to>
    <xdr:pic>
      <xdr:nvPicPr>
        <xdr:cNvPr id="271354" name="Изображения 8">
          <a:extLst>
            <a:ext uri="{FF2B5EF4-FFF2-40B4-BE49-F238E27FC236}">
              <a16:creationId xmlns:a16="http://schemas.microsoft.com/office/drawing/2014/main" id="{CF93530E-0F85-4F57-9A90-392D903E1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65516760"/>
          <a:ext cx="14706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213360</xdr:colOff>
      <xdr:row>281</xdr:row>
      <xdr:rowOff>160020</xdr:rowOff>
    </xdr:from>
    <xdr:to>
      <xdr:col>3</xdr:col>
      <xdr:colOff>1645920</xdr:colOff>
      <xdr:row>286</xdr:row>
      <xdr:rowOff>38100</xdr:rowOff>
    </xdr:to>
    <xdr:pic>
      <xdr:nvPicPr>
        <xdr:cNvPr id="271355" name="Изображения 17">
          <a:extLst>
            <a:ext uri="{FF2B5EF4-FFF2-40B4-BE49-F238E27FC236}">
              <a16:creationId xmlns:a16="http://schemas.microsoft.com/office/drawing/2014/main" id="{1D28B6BE-0E6F-4009-A358-F7F024C57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63406020"/>
          <a:ext cx="143256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365760</xdr:colOff>
      <xdr:row>273</xdr:row>
      <xdr:rowOff>144780</xdr:rowOff>
    </xdr:from>
    <xdr:to>
      <xdr:col>3</xdr:col>
      <xdr:colOff>1691640</xdr:colOff>
      <xdr:row>277</xdr:row>
      <xdr:rowOff>190500</xdr:rowOff>
    </xdr:to>
    <xdr:pic>
      <xdr:nvPicPr>
        <xdr:cNvPr id="271356" name="Изображения 21">
          <a:extLst>
            <a:ext uri="{FF2B5EF4-FFF2-40B4-BE49-F238E27FC236}">
              <a16:creationId xmlns:a16="http://schemas.microsoft.com/office/drawing/2014/main" id="{A6850920-2F23-4F11-9CDA-C8AAD04BE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61188600"/>
          <a:ext cx="132588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167640</xdr:colOff>
      <xdr:row>5</xdr:row>
      <xdr:rowOff>167640</xdr:rowOff>
    </xdr:from>
    <xdr:to>
      <xdr:col>3</xdr:col>
      <xdr:colOff>1623060</xdr:colOff>
      <xdr:row>12</xdr:row>
      <xdr:rowOff>30480</xdr:rowOff>
    </xdr:to>
    <xdr:pic>
      <xdr:nvPicPr>
        <xdr:cNvPr id="271357" name="Изображения 20">
          <a:extLst>
            <a:ext uri="{FF2B5EF4-FFF2-40B4-BE49-F238E27FC236}">
              <a16:creationId xmlns:a16="http://schemas.microsoft.com/office/drawing/2014/main" id="{E350D24B-7AD2-44E5-B042-3961892C3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2080" y="2209800"/>
          <a:ext cx="1455420" cy="1249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304800</xdr:colOff>
      <xdr:row>16</xdr:row>
      <xdr:rowOff>7620</xdr:rowOff>
    </xdr:from>
    <xdr:to>
      <xdr:col>3</xdr:col>
      <xdr:colOff>1638300</xdr:colOff>
      <xdr:row>22</xdr:row>
      <xdr:rowOff>137160</xdr:rowOff>
    </xdr:to>
    <xdr:pic>
      <xdr:nvPicPr>
        <xdr:cNvPr id="271358" name="Изображения 34">
          <a:extLst>
            <a:ext uri="{FF2B5EF4-FFF2-40B4-BE49-F238E27FC236}">
              <a16:creationId xmlns:a16="http://schemas.microsoft.com/office/drawing/2014/main" id="{5E93B043-BF4A-4921-9A39-652CEB2E0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4229100"/>
          <a:ext cx="133350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541020</xdr:colOff>
      <xdr:row>28</xdr:row>
      <xdr:rowOff>99060</xdr:rowOff>
    </xdr:from>
    <xdr:to>
      <xdr:col>3</xdr:col>
      <xdr:colOff>1295400</xdr:colOff>
      <xdr:row>32</xdr:row>
      <xdr:rowOff>45720</xdr:rowOff>
    </xdr:to>
    <xdr:pic>
      <xdr:nvPicPr>
        <xdr:cNvPr id="271359" name="Изображения 10">
          <a:extLst>
            <a:ext uri="{FF2B5EF4-FFF2-40B4-BE49-F238E27FC236}">
              <a16:creationId xmlns:a16="http://schemas.microsoft.com/office/drawing/2014/main" id="{3F883DCA-2E3F-457C-8CF8-7182A392A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5460" y="6957060"/>
          <a:ext cx="75438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502920</xdr:colOff>
      <xdr:row>34</xdr:row>
      <xdr:rowOff>137160</xdr:rowOff>
    </xdr:from>
    <xdr:to>
      <xdr:col>3</xdr:col>
      <xdr:colOff>1196340</xdr:colOff>
      <xdr:row>38</xdr:row>
      <xdr:rowOff>83820</xdr:rowOff>
    </xdr:to>
    <xdr:pic>
      <xdr:nvPicPr>
        <xdr:cNvPr id="277504" name="Изображения 9">
          <a:extLst>
            <a:ext uri="{FF2B5EF4-FFF2-40B4-BE49-F238E27FC236}">
              <a16:creationId xmlns:a16="http://schemas.microsoft.com/office/drawing/2014/main" id="{2AC72FD6-698E-4ACE-B423-C4617F83D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7360" y="7985760"/>
          <a:ext cx="69342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297180</xdr:colOff>
      <xdr:row>41</xdr:row>
      <xdr:rowOff>160020</xdr:rowOff>
    </xdr:from>
    <xdr:to>
      <xdr:col>3</xdr:col>
      <xdr:colOff>1402080</xdr:colOff>
      <xdr:row>46</xdr:row>
      <xdr:rowOff>22860</xdr:rowOff>
    </xdr:to>
    <xdr:pic>
      <xdr:nvPicPr>
        <xdr:cNvPr id="277505" name="Изображения 9">
          <a:extLst>
            <a:ext uri="{FF2B5EF4-FFF2-40B4-BE49-F238E27FC236}">
              <a16:creationId xmlns:a16="http://schemas.microsoft.com/office/drawing/2014/main" id="{8AF4F88A-ECBA-4301-82EF-49F72739C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20" y="9502140"/>
          <a:ext cx="110490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381000</xdr:colOff>
      <xdr:row>49</xdr:row>
      <xdr:rowOff>45720</xdr:rowOff>
    </xdr:from>
    <xdr:to>
      <xdr:col>3</xdr:col>
      <xdr:colOff>1546860</xdr:colOff>
      <xdr:row>55</xdr:row>
      <xdr:rowOff>68580</xdr:rowOff>
    </xdr:to>
    <xdr:pic>
      <xdr:nvPicPr>
        <xdr:cNvPr id="277506" name="Изображения 25">
          <a:extLst>
            <a:ext uri="{FF2B5EF4-FFF2-40B4-BE49-F238E27FC236}">
              <a16:creationId xmlns:a16="http://schemas.microsoft.com/office/drawing/2014/main" id="{B7EEC4F6-D848-43D2-A7A6-2BA5E9889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5440" y="10896600"/>
          <a:ext cx="116586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</xdr:colOff>
      <xdr:row>74</xdr:row>
      <xdr:rowOff>83820</xdr:rowOff>
    </xdr:from>
    <xdr:to>
      <xdr:col>3</xdr:col>
      <xdr:colOff>1584960</xdr:colOff>
      <xdr:row>81</xdr:row>
      <xdr:rowOff>30480</xdr:rowOff>
    </xdr:to>
    <xdr:pic>
      <xdr:nvPicPr>
        <xdr:cNvPr id="277507" name="Изображения 12">
          <a:extLst>
            <a:ext uri="{FF2B5EF4-FFF2-40B4-BE49-F238E27FC236}">
              <a16:creationId xmlns:a16="http://schemas.microsoft.com/office/drawing/2014/main" id="{BCFBCDC0-2223-4AF0-87DD-66CF72C95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3020" y="15956280"/>
          <a:ext cx="151638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251460</xdr:colOff>
      <xdr:row>88</xdr:row>
      <xdr:rowOff>190500</xdr:rowOff>
    </xdr:from>
    <xdr:to>
      <xdr:col>3</xdr:col>
      <xdr:colOff>1402080</xdr:colOff>
      <xdr:row>95</xdr:row>
      <xdr:rowOff>45720</xdr:rowOff>
    </xdr:to>
    <xdr:pic>
      <xdr:nvPicPr>
        <xdr:cNvPr id="277508" name="Изображения 2">
          <a:extLst>
            <a:ext uri="{FF2B5EF4-FFF2-40B4-BE49-F238E27FC236}">
              <a16:creationId xmlns:a16="http://schemas.microsoft.com/office/drawing/2014/main" id="{CF56646F-62AF-45E9-A747-5C3C3C54F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5900" y="19141440"/>
          <a:ext cx="1150620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213360</xdr:colOff>
      <xdr:row>110</xdr:row>
      <xdr:rowOff>106680</xdr:rowOff>
    </xdr:from>
    <xdr:to>
      <xdr:col>3</xdr:col>
      <xdr:colOff>1508760</xdr:colOff>
      <xdr:row>115</xdr:row>
      <xdr:rowOff>121920</xdr:rowOff>
    </xdr:to>
    <xdr:pic>
      <xdr:nvPicPr>
        <xdr:cNvPr id="277509" name="Изображения 26">
          <a:extLst>
            <a:ext uri="{FF2B5EF4-FFF2-40B4-BE49-F238E27FC236}">
              <a16:creationId xmlns:a16="http://schemas.microsoft.com/office/drawing/2014/main" id="{BC3BE7A8-815A-49C5-8674-95CC9709F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23865840"/>
          <a:ext cx="12954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198120</xdr:colOff>
      <xdr:row>119</xdr:row>
      <xdr:rowOff>45720</xdr:rowOff>
    </xdr:from>
    <xdr:to>
      <xdr:col>3</xdr:col>
      <xdr:colOff>1584960</xdr:colOff>
      <xdr:row>125</xdr:row>
      <xdr:rowOff>175260</xdr:rowOff>
    </xdr:to>
    <xdr:pic>
      <xdr:nvPicPr>
        <xdr:cNvPr id="277510" name="Изображения 1">
          <a:extLst>
            <a:ext uri="{FF2B5EF4-FFF2-40B4-BE49-F238E27FC236}">
              <a16:creationId xmlns:a16="http://schemas.microsoft.com/office/drawing/2014/main" id="{0659A8BB-7133-409B-8082-3CA628D64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2560" y="25862280"/>
          <a:ext cx="1386840" cy="1501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198120</xdr:colOff>
      <xdr:row>133</xdr:row>
      <xdr:rowOff>114300</xdr:rowOff>
    </xdr:from>
    <xdr:to>
      <xdr:col>3</xdr:col>
      <xdr:colOff>1638300</xdr:colOff>
      <xdr:row>140</xdr:row>
      <xdr:rowOff>45720</xdr:rowOff>
    </xdr:to>
    <xdr:pic>
      <xdr:nvPicPr>
        <xdr:cNvPr id="277511" name="Изображения 4">
          <a:extLst>
            <a:ext uri="{FF2B5EF4-FFF2-40B4-BE49-F238E27FC236}">
              <a16:creationId xmlns:a16="http://schemas.microsoft.com/office/drawing/2014/main" id="{2F0B1432-2C33-4764-B0F9-4A6C44689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2560" y="29131260"/>
          <a:ext cx="1440180" cy="1531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297180</xdr:colOff>
      <xdr:row>145</xdr:row>
      <xdr:rowOff>53340</xdr:rowOff>
    </xdr:from>
    <xdr:to>
      <xdr:col>3</xdr:col>
      <xdr:colOff>1363980</xdr:colOff>
      <xdr:row>149</xdr:row>
      <xdr:rowOff>121920</xdr:rowOff>
    </xdr:to>
    <xdr:pic>
      <xdr:nvPicPr>
        <xdr:cNvPr id="277512" name="Изображения 27">
          <a:extLst>
            <a:ext uri="{FF2B5EF4-FFF2-40B4-BE49-F238E27FC236}">
              <a16:creationId xmlns:a16="http://schemas.microsoft.com/office/drawing/2014/main" id="{60B87EE3-88EB-4C52-839A-2B05B0FF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20" y="31805880"/>
          <a:ext cx="106680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388620</xdr:colOff>
      <xdr:row>151</xdr:row>
      <xdr:rowOff>76200</xdr:rowOff>
    </xdr:from>
    <xdr:to>
      <xdr:col>3</xdr:col>
      <xdr:colOff>1402080</xdr:colOff>
      <xdr:row>155</xdr:row>
      <xdr:rowOff>68580</xdr:rowOff>
    </xdr:to>
    <xdr:pic>
      <xdr:nvPicPr>
        <xdr:cNvPr id="277513" name="Изображения 13">
          <a:extLst>
            <a:ext uri="{FF2B5EF4-FFF2-40B4-BE49-F238E27FC236}">
              <a16:creationId xmlns:a16="http://schemas.microsoft.com/office/drawing/2014/main" id="{15C0B0B8-552A-4725-8456-265707806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060" y="33017460"/>
          <a:ext cx="101346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129540</xdr:colOff>
      <xdr:row>159</xdr:row>
      <xdr:rowOff>30480</xdr:rowOff>
    </xdr:from>
    <xdr:to>
      <xdr:col>3</xdr:col>
      <xdr:colOff>1546860</xdr:colOff>
      <xdr:row>166</xdr:row>
      <xdr:rowOff>38100</xdr:rowOff>
    </xdr:to>
    <xdr:pic>
      <xdr:nvPicPr>
        <xdr:cNvPr id="277514" name="Изображения 23">
          <a:extLst>
            <a:ext uri="{FF2B5EF4-FFF2-40B4-BE49-F238E27FC236}">
              <a16:creationId xmlns:a16="http://schemas.microsoft.com/office/drawing/2014/main" id="{1519313C-A9EE-4418-98FB-A2F84A942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3980" y="34556700"/>
          <a:ext cx="1417320" cy="1394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182880</xdr:colOff>
      <xdr:row>172</xdr:row>
      <xdr:rowOff>83820</xdr:rowOff>
    </xdr:from>
    <xdr:to>
      <xdr:col>3</xdr:col>
      <xdr:colOff>1638300</xdr:colOff>
      <xdr:row>179</xdr:row>
      <xdr:rowOff>7620</xdr:rowOff>
    </xdr:to>
    <xdr:pic>
      <xdr:nvPicPr>
        <xdr:cNvPr id="277515" name="Изображения 14">
          <a:extLst>
            <a:ext uri="{FF2B5EF4-FFF2-40B4-BE49-F238E27FC236}">
              <a16:creationId xmlns:a16="http://schemas.microsoft.com/office/drawing/2014/main" id="{8B7111B3-19D7-4E05-A6ED-923493329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20" y="37277040"/>
          <a:ext cx="1455420" cy="153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129540</xdr:colOff>
      <xdr:row>182</xdr:row>
      <xdr:rowOff>7620</xdr:rowOff>
    </xdr:from>
    <xdr:to>
      <xdr:col>3</xdr:col>
      <xdr:colOff>1668780</xdr:colOff>
      <xdr:row>188</xdr:row>
      <xdr:rowOff>114300</xdr:rowOff>
    </xdr:to>
    <xdr:pic>
      <xdr:nvPicPr>
        <xdr:cNvPr id="277516" name="Изображения 29">
          <a:extLst>
            <a:ext uri="{FF2B5EF4-FFF2-40B4-BE49-F238E27FC236}">
              <a16:creationId xmlns:a16="http://schemas.microsoft.com/office/drawing/2014/main" id="{7BC181A3-8CCF-4832-A15D-EE7F43229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3980" y="39601140"/>
          <a:ext cx="153924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106680</xdr:colOff>
      <xdr:row>193</xdr:row>
      <xdr:rowOff>83820</xdr:rowOff>
    </xdr:from>
    <xdr:to>
      <xdr:col>3</xdr:col>
      <xdr:colOff>1539240</xdr:colOff>
      <xdr:row>200</xdr:row>
      <xdr:rowOff>91440</xdr:rowOff>
    </xdr:to>
    <xdr:pic>
      <xdr:nvPicPr>
        <xdr:cNvPr id="277517" name="Изображения 15">
          <a:extLst>
            <a:ext uri="{FF2B5EF4-FFF2-40B4-BE49-F238E27FC236}">
              <a16:creationId xmlns:a16="http://schemas.microsoft.com/office/drawing/2014/main" id="{066E916E-C841-466C-B1A9-394E5C65A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1120" y="42489120"/>
          <a:ext cx="143256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206</xdr:row>
      <xdr:rowOff>152400</xdr:rowOff>
    </xdr:from>
    <xdr:to>
      <xdr:col>3</xdr:col>
      <xdr:colOff>1501140</xdr:colOff>
      <xdr:row>212</xdr:row>
      <xdr:rowOff>167640</xdr:rowOff>
    </xdr:to>
    <xdr:pic>
      <xdr:nvPicPr>
        <xdr:cNvPr id="277518" name="Изображения 6">
          <a:extLst>
            <a:ext uri="{FF2B5EF4-FFF2-40B4-BE49-F238E27FC236}">
              <a16:creationId xmlns:a16="http://schemas.microsoft.com/office/drawing/2014/main" id="{F4C00AA9-80C3-430F-ABC9-3DC476386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0640" y="45224700"/>
          <a:ext cx="142494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160020</xdr:colOff>
      <xdr:row>217</xdr:row>
      <xdr:rowOff>0</xdr:rowOff>
    </xdr:from>
    <xdr:to>
      <xdr:col>3</xdr:col>
      <xdr:colOff>1546860</xdr:colOff>
      <xdr:row>224</xdr:row>
      <xdr:rowOff>83820</xdr:rowOff>
    </xdr:to>
    <xdr:pic>
      <xdr:nvPicPr>
        <xdr:cNvPr id="277519" name="Изображения 16">
          <a:extLst>
            <a:ext uri="{FF2B5EF4-FFF2-40B4-BE49-F238E27FC236}">
              <a16:creationId xmlns:a16="http://schemas.microsoft.com/office/drawing/2014/main" id="{F33D7876-CD19-43B1-814D-7FD1D2FE8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4460" y="47343060"/>
          <a:ext cx="1386840" cy="147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525780</xdr:colOff>
      <xdr:row>226</xdr:row>
      <xdr:rowOff>76200</xdr:rowOff>
    </xdr:from>
    <xdr:to>
      <xdr:col>3</xdr:col>
      <xdr:colOff>1348740</xdr:colOff>
      <xdr:row>229</xdr:row>
      <xdr:rowOff>198120</xdr:rowOff>
    </xdr:to>
    <xdr:pic>
      <xdr:nvPicPr>
        <xdr:cNvPr id="277520" name="Изображения 18">
          <a:extLst>
            <a:ext uri="{FF2B5EF4-FFF2-40B4-BE49-F238E27FC236}">
              <a16:creationId xmlns:a16="http://schemas.microsoft.com/office/drawing/2014/main" id="{85B131BA-761C-40A4-B199-75BD70D3B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220" y="49202340"/>
          <a:ext cx="8229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106680</xdr:colOff>
      <xdr:row>231</xdr:row>
      <xdr:rowOff>152400</xdr:rowOff>
    </xdr:from>
    <xdr:to>
      <xdr:col>3</xdr:col>
      <xdr:colOff>1615440</xdr:colOff>
      <xdr:row>238</xdr:row>
      <xdr:rowOff>7620</xdr:rowOff>
    </xdr:to>
    <xdr:pic>
      <xdr:nvPicPr>
        <xdr:cNvPr id="277521" name="Изображения 19">
          <a:extLst>
            <a:ext uri="{FF2B5EF4-FFF2-40B4-BE49-F238E27FC236}">
              <a16:creationId xmlns:a16="http://schemas.microsoft.com/office/drawing/2014/main" id="{77FDE3E1-E8F7-4071-BEE2-A272ED253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1120" y="50429160"/>
          <a:ext cx="150876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480060</xdr:colOff>
      <xdr:row>242</xdr:row>
      <xdr:rowOff>53340</xdr:rowOff>
    </xdr:from>
    <xdr:to>
      <xdr:col>3</xdr:col>
      <xdr:colOff>1196340</xdr:colOff>
      <xdr:row>243</xdr:row>
      <xdr:rowOff>304800</xdr:rowOff>
    </xdr:to>
    <xdr:pic>
      <xdr:nvPicPr>
        <xdr:cNvPr id="277522" name="Изображения 3">
          <a:extLst>
            <a:ext uri="{FF2B5EF4-FFF2-40B4-BE49-F238E27FC236}">
              <a16:creationId xmlns:a16="http://schemas.microsoft.com/office/drawing/2014/main" id="{65ECE166-571A-49F9-A849-D174440F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52646580"/>
          <a:ext cx="71628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68580</xdr:colOff>
      <xdr:row>246</xdr:row>
      <xdr:rowOff>38100</xdr:rowOff>
    </xdr:from>
    <xdr:to>
      <xdr:col>3</xdr:col>
      <xdr:colOff>1516380</xdr:colOff>
      <xdr:row>251</xdr:row>
      <xdr:rowOff>91440</xdr:rowOff>
    </xdr:to>
    <xdr:pic>
      <xdr:nvPicPr>
        <xdr:cNvPr id="277523" name="Изображения 22">
          <a:extLst>
            <a:ext uri="{FF2B5EF4-FFF2-40B4-BE49-F238E27FC236}">
              <a16:creationId xmlns:a16="http://schemas.microsoft.com/office/drawing/2014/main" id="{E040B07C-DCA0-49AA-9A45-A66447954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3020" y="53957220"/>
          <a:ext cx="14478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228600</xdr:colOff>
      <xdr:row>258</xdr:row>
      <xdr:rowOff>53340</xdr:rowOff>
    </xdr:from>
    <xdr:to>
      <xdr:col>3</xdr:col>
      <xdr:colOff>1516380</xdr:colOff>
      <xdr:row>263</xdr:row>
      <xdr:rowOff>114300</xdr:rowOff>
    </xdr:to>
    <xdr:pic>
      <xdr:nvPicPr>
        <xdr:cNvPr id="277524" name="Изображения 5">
          <a:extLst>
            <a:ext uri="{FF2B5EF4-FFF2-40B4-BE49-F238E27FC236}">
              <a16:creationId xmlns:a16="http://schemas.microsoft.com/office/drawing/2014/main" id="{46C4179F-1039-49D2-98F1-76119F798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57256680"/>
          <a:ext cx="128778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281940</xdr:colOff>
      <xdr:row>59</xdr:row>
      <xdr:rowOff>60960</xdr:rowOff>
    </xdr:from>
    <xdr:to>
      <xdr:col>3</xdr:col>
      <xdr:colOff>1615440</xdr:colOff>
      <xdr:row>66</xdr:row>
      <xdr:rowOff>38100</xdr:rowOff>
    </xdr:to>
    <xdr:pic>
      <xdr:nvPicPr>
        <xdr:cNvPr id="277525" name="Изображения 30">
          <a:extLst>
            <a:ext uri="{FF2B5EF4-FFF2-40B4-BE49-F238E27FC236}">
              <a16:creationId xmlns:a16="http://schemas.microsoft.com/office/drawing/2014/main" id="{7F638247-4F23-48C2-B016-7B5F0AFC9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6380" y="12733020"/>
          <a:ext cx="1333500" cy="147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373380</xdr:colOff>
      <xdr:row>2</xdr:row>
      <xdr:rowOff>53340</xdr:rowOff>
    </xdr:from>
    <xdr:to>
      <xdr:col>3</xdr:col>
      <xdr:colOff>1470660</xdr:colOff>
      <xdr:row>2</xdr:row>
      <xdr:rowOff>1120140</xdr:rowOff>
    </xdr:to>
    <xdr:pic>
      <xdr:nvPicPr>
        <xdr:cNvPr id="277526" name="i-main-pic" descr="Картинка 99 из 221">
          <a:extLst>
            <a:ext uri="{FF2B5EF4-FFF2-40B4-BE49-F238E27FC236}">
              <a16:creationId xmlns:a16="http://schemas.microsoft.com/office/drawing/2014/main" id="{96634479-269B-4301-8D86-299174C0B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7820" y="510540"/>
          <a:ext cx="109728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297180</xdr:colOff>
      <xdr:row>255</xdr:row>
      <xdr:rowOff>114300</xdr:rowOff>
    </xdr:from>
    <xdr:to>
      <xdr:col>3</xdr:col>
      <xdr:colOff>1272540</xdr:colOff>
      <xdr:row>255</xdr:row>
      <xdr:rowOff>754380</xdr:rowOff>
    </xdr:to>
    <xdr:pic>
      <xdr:nvPicPr>
        <xdr:cNvPr id="277527" name="Рисунок 36" descr="kollektor_s_vnutr_rez.jpg">
          <a:extLst>
            <a:ext uri="{FF2B5EF4-FFF2-40B4-BE49-F238E27FC236}">
              <a16:creationId xmlns:a16="http://schemas.microsoft.com/office/drawing/2014/main" id="{51F764F5-2F0B-4CE6-9EB7-4D3CFE2AD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20" y="56067960"/>
          <a:ext cx="97536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137160</xdr:colOff>
      <xdr:row>334</xdr:row>
      <xdr:rowOff>45720</xdr:rowOff>
    </xdr:from>
    <xdr:to>
      <xdr:col>3</xdr:col>
      <xdr:colOff>1691640</xdr:colOff>
      <xdr:row>339</xdr:row>
      <xdr:rowOff>0</xdr:rowOff>
    </xdr:to>
    <xdr:pic>
      <xdr:nvPicPr>
        <xdr:cNvPr id="277528" name="Picture 400">
          <a:extLst>
            <a:ext uri="{FF2B5EF4-FFF2-40B4-BE49-F238E27FC236}">
              <a16:creationId xmlns:a16="http://schemas.microsoft.com/office/drawing/2014/main" id="{68ABE67E-3344-48C2-9941-75160B62C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74203560"/>
          <a:ext cx="1554480" cy="1173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137160</xdr:colOff>
      <xdr:row>347</xdr:row>
      <xdr:rowOff>121920</xdr:rowOff>
    </xdr:from>
    <xdr:to>
      <xdr:col>3</xdr:col>
      <xdr:colOff>1546860</xdr:colOff>
      <xdr:row>351</xdr:row>
      <xdr:rowOff>205740</xdr:rowOff>
    </xdr:to>
    <xdr:pic>
      <xdr:nvPicPr>
        <xdr:cNvPr id="277529" name="Picture 435">
          <a:extLst>
            <a:ext uri="{FF2B5EF4-FFF2-40B4-BE49-F238E27FC236}">
              <a16:creationId xmlns:a16="http://schemas.microsoft.com/office/drawing/2014/main" id="{D82C6715-C5AC-41C4-8BAB-40308E2B2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77510640"/>
          <a:ext cx="14097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21</xdr:row>
      <xdr:rowOff>7620</xdr:rowOff>
    </xdr:from>
    <xdr:to>
      <xdr:col>1</xdr:col>
      <xdr:colOff>1150620</xdr:colOff>
      <xdr:row>24</xdr:row>
      <xdr:rowOff>182880</xdr:rowOff>
    </xdr:to>
    <xdr:pic>
      <xdr:nvPicPr>
        <xdr:cNvPr id="271534" name="Рисунок 6">
          <a:extLst>
            <a:ext uri="{FF2B5EF4-FFF2-40B4-BE49-F238E27FC236}">
              <a16:creationId xmlns:a16="http://schemas.microsoft.com/office/drawing/2014/main" id="{4C2328AE-F25D-4C66-A7FE-394AC804E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9840" y="3528060"/>
          <a:ext cx="80772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373380</xdr:colOff>
      <xdr:row>15</xdr:row>
      <xdr:rowOff>76200</xdr:rowOff>
    </xdr:from>
    <xdr:to>
      <xdr:col>1</xdr:col>
      <xdr:colOff>1150620</xdr:colOff>
      <xdr:row>20</xdr:row>
      <xdr:rowOff>7620</xdr:rowOff>
    </xdr:to>
    <xdr:pic>
      <xdr:nvPicPr>
        <xdr:cNvPr id="271535" name="Рисунок 3">
          <a:extLst>
            <a:ext uri="{FF2B5EF4-FFF2-40B4-BE49-F238E27FC236}">
              <a16:creationId xmlns:a16="http://schemas.microsoft.com/office/drawing/2014/main" id="{90F8C947-FD2F-4D9E-9308-63E4D74D7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0320" y="2590800"/>
          <a:ext cx="77724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342900</xdr:colOff>
      <xdr:row>1</xdr:row>
      <xdr:rowOff>45720</xdr:rowOff>
    </xdr:from>
    <xdr:to>
      <xdr:col>1</xdr:col>
      <xdr:colOff>1196340</xdr:colOff>
      <xdr:row>6</xdr:row>
      <xdr:rowOff>68580</xdr:rowOff>
    </xdr:to>
    <xdr:pic>
      <xdr:nvPicPr>
        <xdr:cNvPr id="271536" name="Рисунок 4">
          <a:extLst>
            <a:ext uri="{FF2B5EF4-FFF2-40B4-BE49-F238E27FC236}">
              <a16:creationId xmlns:a16="http://schemas.microsoft.com/office/drawing/2014/main" id="{EC0DE53C-6053-450B-A146-E48A6BD6E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9840" y="213360"/>
          <a:ext cx="85344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7</xdr:row>
      <xdr:rowOff>114300</xdr:rowOff>
    </xdr:from>
    <xdr:to>
      <xdr:col>1</xdr:col>
      <xdr:colOff>1325880</xdr:colOff>
      <xdr:row>14</xdr:row>
      <xdr:rowOff>7620</xdr:rowOff>
    </xdr:to>
    <xdr:pic>
      <xdr:nvPicPr>
        <xdr:cNvPr id="271537" name="Рисунок 5">
          <a:extLst>
            <a:ext uri="{FF2B5EF4-FFF2-40B4-BE49-F238E27FC236}">
              <a16:creationId xmlns:a16="http://schemas.microsoft.com/office/drawing/2014/main" id="{49208CA9-74D7-49A2-8E96-8DC173F43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3640" y="1287780"/>
          <a:ext cx="105918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274320</xdr:colOff>
      <xdr:row>25</xdr:row>
      <xdr:rowOff>45720</xdr:rowOff>
    </xdr:from>
    <xdr:to>
      <xdr:col>1</xdr:col>
      <xdr:colOff>1158240</xdr:colOff>
      <xdr:row>30</xdr:row>
      <xdr:rowOff>91440</xdr:rowOff>
    </xdr:to>
    <xdr:pic>
      <xdr:nvPicPr>
        <xdr:cNvPr id="271538" name="Рисунок 7">
          <a:extLst>
            <a:ext uri="{FF2B5EF4-FFF2-40B4-BE49-F238E27FC236}">
              <a16:creationId xmlns:a16="http://schemas.microsoft.com/office/drawing/2014/main" id="{DB0C6C36-CF74-4371-9793-ED23E0717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1260" y="4389120"/>
          <a:ext cx="88392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342900</xdr:colOff>
      <xdr:row>31</xdr:row>
      <xdr:rowOff>121920</xdr:rowOff>
    </xdr:from>
    <xdr:to>
      <xdr:col>1</xdr:col>
      <xdr:colOff>1165860</xdr:colOff>
      <xdr:row>36</xdr:row>
      <xdr:rowOff>99060</xdr:rowOff>
    </xdr:to>
    <xdr:pic>
      <xdr:nvPicPr>
        <xdr:cNvPr id="271539" name="Рисунок 8">
          <a:extLst>
            <a:ext uri="{FF2B5EF4-FFF2-40B4-BE49-F238E27FC236}">
              <a16:creationId xmlns:a16="http://schemas.microsoft.com/office/drawing/2014/main" id="{6B4B5431-96D1-49DD-B62E-EA421DA5E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9840" y="5478780"/>
          <a:ext cx="82296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182880</xdr:colOff>
      <xdr:row>6</xdr:row>
      <xdr:rowOff>152400</xdr:rowOff>
    </xdr:from>
    <xdr:to>
      <xdr:col>5</xdr:col>
      <xdr:colOff>213360</xdr:colOff>
      <xdr:row>25</xdr:row>
      <xdr:rowOff>53340</xdr:rowOff>
    </xdr:to>
    <xdr:pic>
      <xdr:nvPicPr>
        <xdr:cNvPr id="272471" name="Рисунок 2" descr="http://text.gosthelp.ru/images/text/49194.files/image012.jpg">
          <a:extLst>
            <a:ext uri="{FF2B5EF4-FFF2-40B4-BE49-F238E27FC236}">
              <a16:creationId xmlns:a16="http://schemas.microsoft.com/office/drawing/2014/main" id="{6F4363D7-51C8-4D7A-BA05-3BC52E1EF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1363980"/>
          <a:ext cx="2621280" cy="3665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2</xdr:row>
      <xdr:rowOff>53340</xdr:rowOff>
    </xdr:from>
    <xdr:to>
      <xdr:col>15</xdr:col>
      <xdr:colOff>822960</xdr:colOff>
      <xdr:row>25</xdr:row>
      <xdr:rowOff>106680</xdr:rowOff>
    </xdr:to>
    <xdr:pic>
      <xdr:nvPicPr>
        <xdr:cNvPr id="272472" name="Рисунок 3" descr="http://text.gosthelp.ru/images/text/49194.files/image004.jpg">
          <a:extLst>
            <a:ext uri="{FF2B5EF4-FFF2-40B4-BE49-F238E27FC236}">
              <a16:creationId xmlns:a16="http://schemas.microsoft.com/office/drawing/2014/main" id="{CC16D7BE-661A-4DB7-818A-F448CA7E7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0860" y="472440"/>
          <a:ext cx="5250180" cy="461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</xdr:colOff>
      <xdr:row>41</xdr:row>
      <xdr:rowOff>38100</xdr:rowOff>
    </xdr:from>
    <xdr:to>
      <xdr:col>2</xdr:col>
      <xdr:colOff>251460</xdr:colOff>
      <xdr:row>43</xdr:row>
      <xdr:rowOff>198120</xdr:rowOff>
    </xdr:to>
    <xdr:pic>
      <xdr:nvPicPr>
        <xdr:cNvPr id="272473" name="Picture 1" descr="9">
          <a:extLst>
            <a:ext uri="{FF2B5EF4-FFF2-40B4-BE49-F238E27FC236}">
              <a16:creationId xmlns:a16="http://schemas.microsoft.com/office/drawing/2014/main" id="{4EACC1E6-0926-4751-A623-7C4125856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8206740"/>
          <a:ext cx="111252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3009900</xdr:colOff>
      <xdr:row>391</xdr:row>
      <xdr:rowOff>45720</xdr:rowOff>
    </xdr:from>
    <xdr:to>
      <xdr:col>0</xdr:col>
      <xdr:colOff>3581400</xdr:colOff>
      <xdr:row>391</xdr:row>
      <xdr:rowOff>701040</xdr:rowOff>
    </xdr:to>
    <xdr:pic>
      <xdr:nvPicPr>
        <xdr:cNvPr id="276443" name="Picture 1024">
          <a:extLst>
            <a:ext uri="{FF2B5EF4-FFF2-40B4-BE49-F238E27FC236}">
              <a16:creationId xmlns:a16="http://schemas.microsoft.com/office/drawing/2014/main" id="{39B5EFCB-E615-4235-B89E-D987B18BE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78859380"/>
          <a:ext cx="57150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2697480</xdr:colOff>
      <xdr:row>274</xdr:row>
      <xdr:rowOff>68580</xdr:rowOff>
    </xdr:from>
    <xdr:to>
      <xdr:col>0</xdr:col>
      <xdr:colOff>3429000</xdr:colOff>
      <xdr:row>279</xdr:row>
      <xdr:rowOff>76200</xdr:rowOff>
    </xdr:to>
    <xdr:pic>
      <xdr:nvPicPr>
        <xdr:cNvPr id="276444" name="Picture 650">
          <a:extLst>
            <a:ext uri="{FF2B5EF4-FFF2-40B4-BE49-F238E27FC236}">
              <a16:creationId xmlns:a16="http://schemas.microsoft.com/office/drawing/2014/main" id="{B11471BF-9945-43C5-B19F-071A5AEDE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7480" y="54574440"/>
          <a:ext cx="73152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3116580</xdr:colOff>
      <xdr:row>234</xdr:row>
      <xdr:rowOff>38100</xdr:rowOff>
    </xdr:from>
    <xdr:to>
      <xdr:col>0</xdr:col>
      <xdr:colOff>3589020</xdr:colOff>
      <xdr:row>234</xdr:row>
      <xdr:rowOff>670560</xdr:rowOff>
    </xdr:to>
    <xdr:pic>
      <xdr:nvPicPr>
        <xdr:cNvPr id="276445" name="Picture 3">
          <a:extLst>
            <a:ext uri="{FF2B5EF4-FFF2-40B4-BE49-F238E27FC236}">
              <a16:creationId xmlns:a16="http://schemas.microsoft.com/office/drawing/2014/main" id="{32BB77F7-BDEC-46E5-B204-9A343595C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6580" y="43921680"/>
          <a:ext cx="47244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2705100</xdr:colOff>
      <xdr:row>201</xdr:row>
      <xdr:rowOff>106680</xdr:rowOff>
    </xdr:from>
    <xdr:to>
      <xdr:col>0</xdr:col>
      <xdr:colOff>3596640</xdr:colOff>
      <xdr:row>207</xdr:row>
      <xdr:rowOff>99060</xdr:rowOff>
    </xdr:to>
    <xdr:pic>
      <xdr:nvPicPr>
        <xdr:cNvPr id="276446" name="Picture 5">
          <a:extLst>
            <a:ext uri="{FF2B5EF4-FFF2-40B4-BE49-F238E27FC236}">
              <a16:creationId xmlns:a16="http://schemas.microsoft.com/office/drawing/2014/main" id="{76E5B107-8E95-4203-AD13-2EADB06B0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38107620"/>
          <a:ext cx="89154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2956560</xdr:colOff>
      <xdr:row>79</xdr:row>
      <xdr:rowOff>68580</xdr:rowOff>
    </xdr:from>
    <xdr:to>
      <xdr:col>0</xdr:col>
      <xdr:colOff>3680460</xdr:colOff>
      <xdr:row>84</xdr:row>
      <xdr:rowOff>60960</xdr:rowOff>
    </xdr:to>
    <xdr:pic>
      <xdr:nvPicPr>
        <xdr:cNvPr id="276447" name="Picture 7">
          <a:extLst>
            <a:ext uri="{FF2B5EF4-FFF2-40B4-BE49-F238E27FC236}">
              <a16:creationId xmlns:a16="http://schemas.microsoft.com/office/drawing/2014/main" id="{D4662AEA-B0C2-4899-9854-47ADD1F0A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6560" y="13891260"/>
          <a:ext cx="72390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2682240</xdr:colOff>
      <xdr:row>40</xdr:row>
      <xdr:rowOff>129540</xdr:rowOff>
    </xdr:from>
    <xdr:to>
      <xdr:col>0</xdr:col>
      <xdr:colOff>3421380</xdr:colOff>
      <xdr:row>42</xdr:row>
      <xdr:rowOff>304800</xdr:rowOff>
    </xdr:to>
    <xdr:pic>
      <xdr:nvPicPr>
        <xdr:cNvPr id="276448" name="Picture 17">
          <a:extLst>
            <a:ext uri="{FF2B5EF4-FFF2-40B4-BE49-F238E27FC236}">
              <a16:creationId xmlns:a16="http://schemas.microsoft.com/office/drawing/2014/main" id="{0CF6E0FB-03DB-4DD4-A0D5-DC7F775EB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240" y="6377940"/>
          <a:ext cx="73914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2887980</xdr:colOff>
      <xdr:row>48</xdr:row>
      <xdr:rowOff>121920</xdr:rowOff>
    </xdr:from>
    <xdr:to>
      <xdr:col>0</xdr:col>
      <xdr:colOff>3505200</xdr:colOff>
      <xdr:row>52</xdr:row>
      <xdr:rowOff>213360</xdr:rowOff>
    </xdr:to>
    <xdr:pic>
      <xdr:nvPicPr>
        <xdr:cNvPr id="276449" name="Picture 18">
          <a:extLst>
            <a:ext uri="{FF2B5EF4-FFF2-40B4-BE49-F238E27FC236}">
              <a16:creationId xmlns:a16="http://schemas.microsoft.com/office/drawing/2014/main" id="{E8845474-08B2-4C44-AB95-35753DB0A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7980" y="8602980"/>
          <a:ext cx="61722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2887980</xdr:colOff>
      <xdr:row>128</xdr:row>
      <xdr:rowOff>22860</xdr:rowOff>
    </xdr:from>
    <xdr:to>
      <xdr:col>0</xdr:col>
      <xdr:colOff>3611880</xdr:colOff>
      <xdr:row>133</xdr:row>
      <xdr:rowOff>121920</xdr:rowOff>
    </xdr:to>
    <xdr:pic>
      <xdr:nvPicPr>
        <xdr:cNvPr id="276450" name="Picture 287">
          <a:extLst>
            <a:ext uri="{FF2B5EF4-FFF2-40B4-BE49-F238E27FC236}">
              <a16:creationId xmlns:a16="http://schemas.microsoft.com/office/drawing/2014/main" id="{DC8899DF-6DB8-4D60-AD1E-B1DFB416B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7980" y="24246840"/>
          <a:ext cx="72390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2674620</xdr:colOff>
      <xdr:row>256</xdr:row>
      <xdr:rowOff>38100</xdr:rowOff>
    </xdr:from>
    <xdr:to>
      <xdr:col>0</xdr:col>
      <xdr:colOff>3596640</xdr:colOff>
      <xdr:row>261</xdr:row>
      <xdr:rowOff>114300</xdr:rowOff>
    </xdr:to>
    <xdr:pic>
      <xdr:nvPicPr>
        <xdr:cNvPr id="276451" name="Picture 292">
          <a:extLst>
            <a:ext uri="{FF2B5EF4-FFF2-40B4-BE49-F238E27FC236}">
              <a16:creationId xmlns:a16="http://schemas.microsoft.com/office/drawing/2014/main" id="{7F3DDACE-515E-4629-930C-7B5460B0A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" y="50025300"/>
          <a:ext cx="92202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2811780</xdr:colOff>
      <xdr:row>313</xdr:row>
      <xdr:rowOff>60960</xdr:rowOff>
    </xdr:from>
    <xdr:to>
      <xdr:col>0</xdr:col>
      <xdr:colOff>3634740</xdr:colOff>
      <xdr:row>317</xdr:row>
      <xdr:rowOff>137160</xdr:rowOff>
    </xdr:to>
    <xdr:pic>
      <xdr:nvPicPr>
        <xdr:cNvPr id="276452" name="Picture 293">
          <a:extLst>
            <a:ext uri="{FF2B5EF4-FFF2-40B4-BE49-F238E27FC236}">
              <a16:creationId xmlns:a16="http://schemas.microsoft.com/office/drawing/2014/main" id="{02A1E85F-9224-4FEA-838D-F1EE06F34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1780" y="61828680"/>
          <a:ext cx="82296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2324100</xdr:colOff>
      <xdr:row>500</xdr:row>
      <xdr:rowOff>114300</xdr:rowOff>
    </xdr:from>
    <xdr:to>
      <xdr:col>0</xdr:col>
      <xdr:colOff>3322320</xdr:colOff>
      <xdr:row>504</xdr:row>
      <xdr:rowOff>228600</xdr:rowOff>
    </xdr:to>
    <xdr:pic>
      <xdr:nvPicPr>
        <xdr:cNvPr id="276453" name="Picture 298">
          <a:extLst>
            <a:ext uri="{FF2B5EF4-FFF2-40B4-BE49-F238E27FC236}">
              <a16:creationId xmlns:a16="http://schemas.microsoft.com/office/drawing/2014/main" id="{393AF849-6CAE-4CC4-86F8-989C4C206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2359460"/>
          <a:ext cx="99822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2682240</xdr:colOff>
      <xdr:row>507</xdr:row>
      <xdr:rowOff>152400</xdr:rowOff>
    </xdr:from>
    <xdr:to>
      <xdr:col>0</xdr:col>
      <xdr:colOff>3619500</xdr:colOff>
      <xdr:row>510</xdr:row>
      <xdr:rowOff>106680</xdr:rowOff>
    </xdr:to>
    <xdr:pic>
      <xdr:nvPicPr>
        <xdr:cNvPr id="276454" name="Picture 299">
          <a:extLst>
            <a:ext uri="{FF2B5EF4-FFF2-40B4-BE49-F238E27FC236}">
              <a16:creationId xmlns:a16="http://schemas.microsoft.com/office/drawing/2014/main" id="{E4C0FF8E-B452-4403-BF6E-FA59024D2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240" y="103974900"/>
          <a:ext cx="93726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2461260</xdr:colOff>
      <xdr:row>546</xdr:row>
      <xdr:rowOff>411480</xdr:rowOff>
    </xdr:from>
    <xdr:to>
      <xdr:col>0</xdr:col>
      <xdr:colOff>3413760</xdr:colOff>
      <xdr:row>550</xdr:row>
      <xdr:rowOff>160020</xdr:rowOff>
    </xdr:to>
    <xdr:pic>
      <xdr:nvPicPr>
        <xdr:cNvPr id="276455" name="Picture 300">
          <a:extLst>
            <a:ext uri="{FF2B5EF4-FFF2-40B4-BE49-F238E27FC236}">
              <a16:creationId xmlns:a16="http://schemas.microsoft.com/office/drawing/2014/main" id="{40ED7FAA-BD10-48DC-8134-B7CAB29F9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1260" y="112021620"/>
          <a:ext cx="95250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2773680</xdr:colOff>
      <xdr:row>209</xdr:row>
      <xdr:rowOff>38100</xdr:rowOff>
    </xdr:from>
    <xdr:to>
      <xdr:col>0</xdr:col>
      <xdr:colOff>3390900</xdr:colOff>
      <xdr:row>212</xdr:row>
      <xdr:rowOff>144780</xdr:rowOff>
    </xdr:to>
    <xdr:pic>
      <xdr:nvPicPr>
        <xdr:cNvPr id="276456" name="ProductImage">
          <a:extLst>
            <a:ext uri="{FF2B5EF4-FFF2-40B4-BE49-F238E27FC236}">
              <a16:creationId xmlns:a16="http://schemas.microsoft.com/office/drawing/2014/main" id="{6378DABB-B132-4237-8EF0-D559B3E60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3680" y="39281100"/>
          <a:ext cx="6172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2987040</xdr:colOff>
      <xdr:row>219</xdr:row>
      <xdr:rowOff>45720</xdr:rowOff>
    </xdr:from>
    <xdr:to>
      <xdr:col>0</xdr:col>
      <xdr:colOff>3566160</xdr:colOff>
      <xdr:row>223</xdr:row>
      <xdr:rowOff>137160</xdr:rowOff>
    </xdr:to>
    <xdr:pic>
      <xdr:nvPicPr>
        <xdr:cNvPr id="276457" name="ProductImage">
          <a:extLst>
            <a:ext uri="{FF2B5EF4-FFF2-40B4-BE49-F238E27FC236}">
              <a16:creationId xmlns:a16="http://schemas.microsoft.com/office/drawing/2014/main" id="{D291CF48-88E6-40F6-B448-407F30E24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7040" y="41254680"/>
          <a:ext cx="57912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3025140</xdr:colOff>
      <xdr:row>224</xdr:row>
      <xdr:rowOff>30480</xdr:rowOff>
    </xdr:from>
    <xdr:to>
      <xdr:col>0</xdr:col>
      <xdr:colOff>3611880</xdr:colOff>
      <xdr:row>228</xdr:row>
      <xdr:rowOff>38100</xdr:rowOff>
    </xdr:to>
    <xdr:pic>
      <xdr:nvPicPr>
        <xdr:cNvPr id="276458" name="ProductImage">
          <a:extLst>
            <a:ext uri="{FF2B5EF4-FFF2-40B4-BE49-F238E27FC236}">
              <a16:creationId xmlns:a16="http://schemas.microsoft.com/office/drawing/2014/main" id="{379CEEB4-E3C4-49B0-81E1-5E76AD796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140" y="42039540"/>
          <a:ext cx="5867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2263140</xdr:colOff>
      <xdr:row>469</xdr:row>
      <xdr:rowOff>60960</xdr:rowOff>
    </xdr:from>
    <xdr:to>
      <xdr:col>0</xdr:col>
      <xdr:colOff>3078480</xdr:colOff>
      <xdr:row>473</xdr:row>
      <xdr:rowOff>114300</xdr:rowOff>
    </xdr:to>
    <xdr:pic>
      <xdr:nvPicPr>
        <xdr:cNvPr id="276459" name="ProductImage">
          <a:extLst>
            <a:ext uri="{FF2B5EF4-FFF2-40B4-BE49-F238E27FC236}">
              <a16:creationId xmlns:a16="http://schemas.microsoft.com/office/drawing/2014/main" id="{E5853A5E-84AC-41A6-BCB1-7D2DC04C0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140" y="95890080"/>
          <a:ext cx="81534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3040380</xdr:colOff>
      <xdr:row>327</xdr:row>
      <xdr:rowOff>76200</xdr:rowOff>
    </xdr:from>
    <xdr:to>
      <xdr:col>0</xdr:col>
      <xdr:colOff>3368040</xdr:colOff>
      <xdr:row>329</xdr:row>
      <xdr:rowOff>137160</xdr:rowOff>
    </xdr:to>
    <xdr:pic>
      <xdr:nvPicPr>
        <xdr:cNvPr id="276460" name="ProductImage">
          <a:extLst>
            <a:ext uri="{FF2B5EF4-FFF2-40B4-BE49-F238E27FC236}">
              <a16:creationId xmlns:a16="http://schemas.microsoft.com/office/drawing/2014/main" id="{8206301D-CA14-4C1B-8A6F-CAD3D355F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0380" y="64770000"/>
          <a:ext cx="32766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2796540</xdr:colOff>
      <xdr:row>265</xdr:row>
      <xdr:rowOff>106680</xdr:rowOff>
    </xdr:from>
    <xdr:to>
      <xdr:col>0</xdr:col>
      <xdr:colOff>3413760</xdr:colOff>
      <xdr:row>269</xdr:row>
      <xdr:rowOff>190500</xdr:rowOff>
    </xdr:to>
    <xdr:pic>
      <xdr:nvPicPr>
        <xdr:cNvPr id="276461" name="ProductImage">
          <a:extLst>
            <a:ext uri="{FF2B5EF4-FFF2-40B4-BE49-F238E27FC236}">
              <a16:creationId xmlns:a16="http://schemas.microsoft.com/office/drawing/2014/main" id="{7097130B-1523-4B5C-AE3B-3B7294DDB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6540" y="52425600"/>
          <a:ext cx="6172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2697480</xdr:colOff>
      <xdr:row>370</xdr:row>
      <xdr:rowOff>76200</xdr:rowOff>
    </xdr:from>
    <xdr:to>
      <xdr:col>0</xdr:col>
      <xdr:colOff>3642360</xdr:colOff>
      <xdr:row>375</xdr:row>
      <xdr:rowOff>45720</xdr:rowOff>
    </xdr:to>
    <xdr:pic>
      <xdr:nvPicPr>
        <xdr:cNvPr id="276462" name="ProductImage">
          <a:extLst>
            <a:ext uri="{FF2B5EF4-FFF2-40B4-BE49-F238E27FC236}">
              <a16:creationId xmlns:a16="http://schemas.microsoft.com/office/drawing/2014/main" id="{0CBEEA5B-6570-4F39-B74E-5A33DDBAC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7480" y="73327260"/>
          <a:ext cx="94488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2773680</xdr:colOff>
      <xdr:row>376</xdr:row>
      <xdr:rowOff>68580</xdr:rowOff>
    </xdr:from>
    <xdr:to>
      <xdr:col>0</xdr:col>
      <xdr:colOff>3596640</xdr:colOff>
      <xdr:row>381</xdr:row>
      <xdr:rowOff>99060</xdr:rowOff>
    </xdr:to>
    <xdr:pic>
      <xdr:nvPicPr>
        <xdr:cNvPr id="276463" name="ProductImage">
          <a:extLst>
            <a:ext uri="{FF2B5EF4-FFF2-40B4-BE49-F238E27FC236}">
              <a16:creationId xmlns:a16="http://schemas.microsoft.com/office/drawing/2014/main" id="{BE9E8F6B-D4EC-4A66-B527-28830908B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3680" y="74287380"/>
          <a:ext cx="82296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3025140</xdr:colOff>
      <xdr:row>389</xdr:row>
      <xdr:rowOff>38100</xdr:rowOff>
    </xdr:from>
    <xdr:to>
      <xdr:col>0</xdr:col>
      <xdr:colOff>3573780</xdr:colOff>
      <xdr:row>390</xdr:row>
      <xdr:rowOff>342900</xdr:rowOff>
    </xdr:to>
    <xdr:pic>
      <xdr:nvPicPr>
        <xdr:cNvPr id="276464" name="ProductImage">
          <a:extLst>
            <a:ext uri="{FF2B5EF4-FFF2-40B4-BE49-F238E27FC236}">
              <a16:creationId xmlns:a16="http://schemas.microsoft.com/office/drawing/2014/main" id="{F6E87CFB-4DEB-4CAC-95D6-B54496B1B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140" y="78013560"/>
          <a:ext cx="54864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2506980</xdr:colOff>
      <xdr:row>86</xdr:row>
      <xdr:rowOff>160020</xdr:rowOff>
    </xdr:from>
    <xdr:to>
      <xdr:col>0</xdr:col>
      <xdr:colOff>3627120</xdr:colOff>
      <xdr:row>97</xdr:row>
      <xdr:rowOff>182880</xdr:rowOff>
    </xdr:to>
    <xdr:pic>
      <xdr:nvPicPr>
        <xdr:cNvPr id="276465" name="Picture 336">
          <a:extLst>
            <a:ext uri="{FF2B5EF4-FFF2-40B4-BE49-F238E27FC236}">
              <a16:creationId xmlns:a16="http://schemas.microsoft.com/office/drawing/2014/main" id="{B84E1696-3D1E-422F-B732-9C301B70E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980" y="15316200"/>
          <a:ext cx="1120140" cy="211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2887980</xdr:colOff>
      <xdr:row>178</xdr:row>
      <xdr:rowOff>7620</xdr:rowOff>
    </xdr:from>
    <xdr:to>
      <xdr:col>0</xdr:col>
      <xdr:colOff>3429000</xdr:colOff>
      <xdr:row>183</xdr:row>
      <xdr:rowOff>83820</xdr:rowOff>
    </xdr:to>
    <xdr:pic>
      <xdr:nvPicPr>
        <xdr:cNvPr id="276466" name="Picture 337">
          <a:extLst>
            <a:ext uri="{FF2B5EF4-FFF2-40B4-BE49-F238E27FC236}">
              <a16:creationId xmlns:a16="http://schemas.microsoft.com/office/drawing/2014/main" id="{2CC4A92D-5F6D-499C-A48B-6F26998A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7980" y="33703260"/>
          <a:ext cx="54102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2712720</xdr:colOff>
      <xdr:row>186</xdr:row>
      <xdr:rowOff>7620</xdr:rowOff>
    </xdr:from>
    <xdr:to>
      <xdr:col>0</xdr:col>
      <xdr:colOff>3429000</xdr:colOff>
      <xdr:row>193</xdr:row>
      <xdr:rowOff>121920</xdr:rowOff>
    </xdr:to>
    <xdr:pic>
      <xdr:nvPicPr>
        <xdr:cNvPr id="276467" name="Picture 338">
          <a:extLst>
            <a:ext uri="{FF2B5EF4-FFF2-40B4-BE49-F238E27FC236}">
              <a16:creationId xmlns:a16="http://schemas.microsoft.com/office/drawing/2014/main" id="{BB812ADF-E40D-473A-9DE4-28CC1984C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720" y="35318700"/>
          <a:ext cx="71628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2979420</xdr:colOff>
      <xdr:row>165</xdr:row>
      <xdr:rowOff>137160</xdr:rowOff>
    </xdr:from>
    <xdr:to>
      <xdr:col>0</xdr:col>
      <xdr:colOff>3695700</xdr:colOff>
      <xdr:row>170</xdr:row>
      <xdr:rowOff>114300</xdr:rowOff>
    </xdr:to>
    <xdr:pic>
      <xdr:nvPicPr>
        <xdr:cNvPr id="276468" name="Picture 339">
          <a:extLst>
            <a:ext uri="{FF2B5EF4-FFF2-40B4-BE49-F238E27FC236}">
              <a16:creationId xmlns:a16="http://schemas.microsoft.com/office/drawing/2014/main" id="{CB5E30F3-244E-483D-BD2C-C6518F436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9420" y="31615380"/>
          <a:ext cx="71628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2971800</xdr:colOff>
      <xdr:row>171</xdr:row>
      <xdr:rowOff>15240</xdr:rowOff>
    </xdr:from>
    <xdr:to>
      <xdr:col>0</xdr:col>
      <xdr:colOff>3695700</xdr:colOff>
      <xdr:row>176</xdr:row>
      <xdr:rowOff>129540</xdr:rowOff>
    </xdr:to>
    <xdr:pic>
      <xdr:nvPicPr>
        <xdr:cNvPr id="276469" name="Picture 340">
          <a:extLst>
            <a:ext uri="{FF2B5EF4-FFF2-40B4-BE49-F238E27FC236}">
              <a16:creationId xmlns:a16="http://schemas.microsoft.com/office/drawing/2014/main" id="{535F15F7-CBE4-4948-B2F4-DE64A56EE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2545020"/>
          <a:ext cx="7239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2705100</xdr:colOff>
      <xdr:row>286</xdr:row>
      <xdr:rowOff>152400</xdr:rowOff>
    </xdr:from>
    <xdr:to>
      <xdr:col>0</xdr:col>
      <xdr:colOff>3619500</xdr:colOff>
      <xdr:row>292</xdr:row>
      <xdr:rowOff>83820</xdr:rowOff>
    </xdr:to>
    <xdr:pic>
      <xdr:nvPicPr>
        <xdr:cNvPr id="276470" name="Picture 348">
          <a:extLst>
            <a:ext uri="{FF2B5EF4-FFF2-40B4-BE49-F238E27FC236}">
              <a16:creationId xmlns:a16="http://schemas.microsoft.com/office/drawing/2014/main" id="{F07B7E7D-DA45-4E16-B397-CF98A6A7D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56784240"/>
          <a:ext cx="91440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2880360</xdr:colOff>
      <xdr:row>394</xdr:row>
      <xdr:rowOff>30480</xdr:rowOff>
    </xdr:from>
    <xdr:to>
      <xdr:col>0</xdr:col>
      <xdr:colOff>3558540</xdr:colOff>
      <xdr:row>395</xdr:row>
      <xdr:rowOff>312420</xdr:rowOff>
    </xdr:to>
    <xdr:pic>
      <xdr:nvPicPr>
        <xdr:cNvPr id="276471" name="Picture 355">
          <a:extLst>
            <a:ext uri="{FF2B5EF4-FFF2-40B4-BE49-F238E27FC236}">
              <a16:creationId xmlns:a16="http://schemas.microsoft.com/office/drawing/2014/main" id="{3B6D3570-6101-4045-8038-8648C8D8D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0360" y="80253840"/>
          <a:ext cx="67818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2956560</xdr:colOff>
      <xdr:row>79</xdr:row>
      <xdr:rowOff>68580</xdr:rowOff>
    </xdr:from>
    <xdr:to>
      <xdr:col>0</xdr:col>
      <xdr:colOff>3680460</xdr:colOff>
      <xdr:row>84</xdr:row>
      <xdr:rowOff>60960</xdr:rowOff>
    </xdr:to>
    <xdr:pic>
      <xdr:nvPicPr>
        <xdr:cNvPr id="276472" name="Picture 378">
          <a:extLst>
            <a:ext uri="{FF2B5EF4-FFF2-40B4-BE49-F238E27FC236}">
              <a16:creationId xmlns:a16="http://schemas.microsoft.com/office/drawing/2014/main" id="{71061D30-0579-47EF-A33B-EDACE0ED9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6560" y="13891260"/>
          <a:ext cx="72390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2369820</xdr:colOff>
      <xdr:row>450</xdr:row>
      <xdr:rowOff>0</xdr:rowOff>
    </xdr:from>
    <xdr:to>
      <xdr:col>0</xdr:col>
      <xdr:colOff>3421380</xdr:colOff>
      <xdr:row>452</xdr:row>
      <xdr:rowOff>137160</xdr:rowOff>
    </xdr:to>
    <xdr:pic>
      <xdr:nvPicPr>
        <xdr:cNvPr id="276473" name="i-main-pic" descr="Картинка 2 из 20">
          <a:extLst>
            <a:ext uri="{FF2B5EF4-FFF2-40B4-BE49-F238E27FC236}">
              <a16:creationId xmlns:a16="http://schemas.microsoft.com/office/drawing/2014/main" id="{DDD6941D-0660-4511-AC58-9B52380D2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9820" y="91241880"/>
          <a:ext cx="105156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2407920</xdr:colOff>
      <xdr:row>454</xdr:row>
      <xdr:rowOff>251460</xdr:rowOff>
    </xdr:from>
    <xdr:to>
      <xdr:col>0</xdr:col>
      <xdr:colOff>3390900</xdr:colOff>
      <xdr:row>457</xdr:row>
      <xdr:rowOff>228600</xdr:rowOff>
    </xdr:to>
    <xdr:pic>
      <xdr:nvPicPr>
        <xdr:cNvPr id="276474" name="i-main-pic" descr="Картинка 11 из 12">
          <a:extLst>
            <a:ext uri="{FF2B5EF4-FFF2-40B4-BE49-F238E27FC236}">
              <a16:creationId xmlns:a16="http://schemas.microsoft.com/office/drawing/2014/main" id="{1A80EA9C-A1E5-4F72-9FEC-F9BB8F2B8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7920" y="92590620"/>
          <a:ext cx="98298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2148840</xdr:colOff>
      <xdr:row>475</xdr:row>
      <xdr:rowOff>76200</xdr:rowOff>
    </xdr:from>
    <xdr:to>
      <xdr:col>0</xdr:col>
      <xdr:colOff>3299460</xdr:colOff>
      <xdr:row>479</xdr:row>
      <xdr:rowOff>129540</xdr:rowOff>
    </xdr:to>
    <xdr:pic>
      <xdr:nvPicPr>
        <xdr:cNvPr id="276475" name="ProductImage">
          <a:extLst>
            <a:ext uri="{FF2B5EF4-FFF2-40B4-BE49-F238E27FC236}">
              <a16:creationId xmlns:a16="http://schemas.microsoft.com/office/drawing/2014/main" id="{38DD35EF-3001-4DEB-9DD3-473B74109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8840" y="97086420"/>
          <a:ext cx="115062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2369820</xdr:colOff>
      <xdr:row>481</xdr:row>
      <xdr:rowOff>106680</xdr:rowOff>
    </xdr:from>
    <xdr:to>
      <xdr:col>0</xdr:col>
      <xdr:colOff>2971800</xdr:colOff>
      <xdr:row>486</xdr:row>
      <xdr:rowOff>7620</xdr:rowOff>
    </xdr:to>
    <xdr:pic>
      <xdr:nvPicPr>
        <xdr:cNvPr id="276476" name="Picture 1102" descr="http://im6-tub.yandex.net/i?id=121017860&amp;tov=6">
          <a:extLst>
            <a:ext uri="{FF2B5EF4-FFF2-40B4-BE49-F238E27FC236}">
              <a16:creationId xmlns:a16="http://schemas.microsoft.com/office/drawing/2014/main" id="{96D8596D-94CD-497C-8A86-180F5305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9820" y="98564700"/>
          <a:ext cx="6019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2339340</xdr:colOff>
      <xdr:row>496</xdr:row>
      <xdr:rowOff>68580</xdr:rowOff>
    </xdr:from>
    <xdr:to>
      <xdr:col>0</xdr:col>
      <xdr:colOff>3421380</xdr:colOff>
      <xdr:row>499</xdr:row>
      <xdr:rowOff>190500</xdr:rowOff>
    </xdr:to>
    <xdr:pic>
      <xdr:nvPicPr>
        <xdr:cNvPr id="276477" name="Picture 1181" descr="http://im0-tub.yandex.net/i?id=84793025&amp;tov=0">
          <a:extLst>
            <a:ext uri="{FF2B5EF4-FFF2-40B4-BE49-F238E27FC236}">
              <a16:creationId xmlns:a16="http://schemas.microsoft.com/office/drawing/2014/main" id="{04AD6B85-3EB8-4A92-9EF1-186AC6B6C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9340" y="101376480"/>
          <a:ext cx="108204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2628900</xdr:colOff>
      <xdr:row>516</xdr:row>
      <xdr:rowOff>182880</xdr:rowOff>
    </xdr:from>
    <xdr:to>
      <xdr:col>0</xdr:col>
      <xdr:colOff>3589020</xdr:colOff>
      <xdr:row>519</xdr:row>
      <xdr:rowOff>266700</xdr:rowOff>
    </xdr:to>
    <xdr:pic>
      <xdr:nvPicPr>
        <xdr:cNvPr id="276478" name="Picture 1421" descr="http://im0-tub.yandex.net/i?id=3652768&amp;tov=0">
          <a:extLst>
            <a:ext uri="{FF2B5EF4-FFF2-40B4-BE49-F238E27FC236}">
              <a16:creationId xmlns:a16="http://schemas.microsoft.com/office/drawing/2014/main" id="{EF59E662-CB7A-434D-B47E-B73A73840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106062780"/>
          <a:ext cx="96012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1516380</xdr:colOff>
      <xdr:row>566</xdr:row>
      <xdr:rowOff>411480</xdr:rowOff>
    </xdr:from>
    <xdr:to>
      <xdr:col>0</xdr:col>
      <xdr:colOff>3215640</xdr:colOff>
      <xdr:row>568</xdr:row>
      <xdr:rowOff>342900</xdr:rowOff>
    </xdr:to>
    <xdr:pic>
      <xdr:nvPicPr>
        <xdr:cNvPr id="276479" name="Picture 1024" descr="Вантузы аэрационные - DN 50, DN 100, DN 150">
          <a:extLst>
            <a:ext uri="{FF2B5EF4-FFF2-40B4-BE49-F238E27FC236}">
              <a16:creationId xmlns:a16="http://schemas.microsoft.com/office/drawing/2014/main" id="{48869227-C04A-4FE1-911D-45C5B2829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" y="115846860"/>
          <a:ext cx="169926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2971800</xdr:colOff>
      <xdr:row>2</xdr:row>
      <xdr:rowOff>76200</xdr:rowOff>
    </xdr:from>
    <xdr:to>
      <xdr:col>0</xdr:col>
      <xdr:colOff>3421380</xdr:colOff>
      <xdr:row>7</xdr:row>
      <xdr:rowOff>137160</xdr:rowOff>
    </xdr:to>
    <xdr:pic>
      <xdr:nvPicPr>
        <xdr:cNvPr id="276480" name="Рисунок 83" descr="30ch6br_1.png">
          <a:extLst>
            <a:ext uri="{FF2B5EF4-FFF2-40B4-BE49-F238E27FC236}">
              <a16:creationId xmlns:a16="http://schemas.microsoft.com/office/drawing/2014/main" id="{62018F86-2FF4-483C-92DE-8958FDBE1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617220"/>
          <a:ext cx="44958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3017520</xdr:colOff>
      <xdr:row>392</xdr:row>
      <xdr:rowOff>53340</xdr:rowOff>
    </xdr:from>
    <xdr:to>
      <xdr:col>0</xdr:col>
      <xdr:colOff>3619500</xdr:colOff>
      <xdr:row>393</xdr:row>
      <xdr:rowOff>289560</xdr:rowOff>
    </xdr:to>
    <xdr:pic>
      <xdr:nvPicPr>
        <xdr:cNvPr id="276481" name="Рисунок 84" descr="КРДШ.jpg">
          <a:extLst>
            <a:ext uri="{FF2B5EF4-FFF2-40B4-BE49-F238E27FC236}">
              <a16:creationId xmlns:a16="http://schemas.microsoft.com/office/drawing/2014/main" id="{4DB97824-4BA7-485B-A7CF-ABB57498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7520" y="79606140"/>
          <a:ext cx="60198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2948940</xdr:colOff>
      <xdr:row>194</xdr:row>
      <xdr:rowOff>76200</xdr:rowOff>
    </xdr:from>
    <xdr:to>
      <xdr:col>0</xdr:col>
      <xdr:colOff>3596640</xdr:colOff>
      <xdr:row>199</xdr:row>
      <xdr:rowOff>83820</xdr:rowOff>
    </xdr:to>
    <xdr:pic>
      <xdr:nvPicPr>
        <xdr:cNvPr id="276482" name="Picture 340">
          <a:extLst>
            <a:ext uri="{FF2B5EF4-FFF2-40B4-BE49-F238E27FC236}">
              <a16:creationId xmlns:a16="http://schemas.microsoft.com/office/drawing/2014/main" id="{EFFF015E-FF82-45B1-949B-C8370AB8A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8940" y="36911280"/>
          <a:ext cx="64770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2712720</xdr:colOff>
      <xdr:row>405</xdr:row>
      <xdr:rowOff>30480</xdr:rowOff>
    </xdr:from>
    <xdr:to>
      <xdr:col>0</xdr:col>
      <xdr:colOff>3489960</xdr:colOff>
      <xdr:row>409</xdr:row>
      <xdr:rowOff>60960</xdr:rowOff>
    </xdr:to>
    <xdr:pic>
      <xdr:nvPicPr>
        <xdr:cNvPr id="276483" name="Рисунок 83" descr="8-8-s.jpg">
          <a:extLst>
            <a:ext uri="{FF2B5EF4-FFF2-40B4-BE49-F238E27FC236}">
              <a16:creationId xmlns:a16="http://schemas.microsoft.com/office/drawing/2014/main" id="{5D19C0EE-A6AE-4457-95CD-00558A6D5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2720" y="82638900"/>
          <a:ext cx="7772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2781300</xdr:colOff>
      <xdr:row>350</xdr:row>
      <xdr:rowOff>68580</xdr:rowOff>
    </xdr:from>
    <xdr:to>
      <xdr:col>0</xdr:col>
      <xdr:colOff>3482340</xdr:colOff>
      <xdr:row>354</xdr:row>
      <xdr:rowOff>160020</xdr:rowOff>
    </xdr:to>
    <xdr:pic>
      <xdr:nvPicPr>
        <xdr:cNvPr id="276484" name="Picture 348">
          <a:extLst>
            <a:ext uri="{FF2B5EF4-FFF2-40B4-BE49-F238E27FC236}">
              <a16:creationId xmlns:a16="http://schemas.microsoft.com/office/drawing/2014/main" id="{16A81E53-084E-4C3C-B2E1-18BD4ADFF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69387720"/>
          <a:ext cx="70104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2369820</xdr:colOff>
      <xdr:row>444</xdr:row>
      <xdr:rowOff>68580</xdr:rowOff>
    </xdr:from>
    <xdr:to>
      <xdr:col>0</xdr:col>
      <xdr:colOff>3421380</xdr:colOff>
      <xdr:row>448</xdr:row>
      <xdr:rowOff>114300</xdr:rowOff>
    </xdr:to>
    <xdr:pic>
      <xdr:nvPicPr>
        <xdr:cNvPr id="276485" name="Picture 295">
          <a:extLst>
            <a:ext uri="{FF2B5EF4-FFF2-40B4-BE49-F238E27FC236}">
              <a16:creationId xmlns:a16="http://schemas.microsoft.com/office/drawing/2014/main" id="{BA2E2567-8C86-48A9-B862-AA5B30B55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9820" y="90121740"/>
          <a:ext cx="10515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2461260</xdr:colOff>
      <xdr:row>459</xdr:row>
      <xdr:rowOff>68580</xdr:rowOff>
    </xdr:from>
    <xdr:to>
      <xdr:col>0</xdr:col>
      <xdr:colOff>3276600</xdr:colOff>
      <xdr:row>462</xdr:row>
      <xdr:rowOff>99060</xdr:rowOff>
    </xdr:to>
    <xdr:pic>
      <xdr:nvPicPr>
        <xdr:cNvPr id="276486" name="Рисунок 90" descr="D:\Документы - Sergey\Мои рисунки\16б1бк.jpeg">
          <a:extLst>
            <a:ext uri="{FF2B5EF4-FFF2-40B4-BE49-F238E27FC236}">
              <a16:creationId xmlns:a16="http://schemas.microsoft.com/office/drawing/2014/main" id="{27E2819D-DF2E-4820-B989-AA9F1708F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1260" y="93710760"/>
          <a:ext cx="8153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2499360</xdr:colOff>
      <xdr:row>256</xdr:row>
      <xdr:rowOff>0</xdr:rowOff>
    </xdr:from>
    <xdr:to>
      <xdr:col>0</xdr:col>
      <xdr:colOff>2499360</xdr:colOff>
      <xdr:row>260</xdr:row>
      <xdr:rowOff>15240</xdr:rowOff>
    </xdr:to>
    <xdr:pic>
      <xdr:nvPicPr>
        <xdr:cNvPr id="276487" name="Рисунок 1" descr="15б3р СТС.jpg">
          <a:extLst>
            <a:ext uri="{FF2B5EF4-FFF2-40B4-BE49-F238E27FC236}">
              <a16:creationId xmlns:a16="http://schemas.microsoft.com/office/drawing/2014/main" id="{8056977D-8BA6-44EB-8492-51BAEA69A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9360" y="49987200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2491740</xdr:colOff>
      <xdr:row>256</xdr:row>
      <xdr:rowOff>0</xdr:rowOff>
    </xdr:from>
    <xdr:to>
      <xdr:col>0</xdr:col>
      <xdr:colOff>2491740</xdr:colOff>
      <xdr:row>261</xdr:row>
      <xdr:rowOff>15240</xdr:rowOff>
    </xdr:to>
    <xdr:pic>
      <xdr:nvPicPr>
        <xdr:cNvPr id="276488" name="Рисунок 2" descr="15б1п СТС.jpg">
          <a:extLst>
            <a:ext uri="{FF2B5EF4-FFF2-40B4-BE49-F238E27FC236}">
              <a16:creationId xmlns:a16="http://schemas.microsoft.com/office/drawing/2014/main" id="{67E47D89-67DC-45BA-9A29-7FC15E6DE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1740" y="49987200"/>
          <a:ext cx="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2522220</xdr:colOff>
      <xdr:row>358</xdr:row>
      <xdr:rowOff>60960</xdr:rowOff>
    </xdr:from>
    <xdr:to>
      <xdr:col>0</xdr:col>
      <xdr:colOff>2522220</xdr:colOff>
      <xdr:row>361</xdr:row>
      <xdr:rowOff>182880</xdr:rowOff>
    </xdr:to>
    <xdr:pic>
      <xdr:nvPicPr>
        <xdr:cNvPr id="276489" name="Рисунок 3" descr="Уно +.jpg">
          <a:extLst>
            <a:ext uri="{FF2B5EF4-FFF2-40B4-BE49-F238E27FC236}">
              <a16:creationId xmlns:a16="http://schemas.microsoft.com/office/drawing/2014/main" id="{C405CF88-42B1-4879-A621-2D1041427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2220" y="7076694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2522220</xdr:colOff>
      <xdr:row>365</xdr:row>
      <xdr:rowOff>60960</xdr:rowOff>
    </xdr:from>
    <xdr:to>
      <xdr:col>0</xdr:col>
      <xdr:colOff>2522220</xdr:colOff>
      <xdr:row>368</xdr:row>
      <xdr:rowOff>30480</xdr:rowOff>
    </xdr:to>
    <xdr:pic>
      <xdr:nvPicPr>
        <xdr:cNvPr id="276490" name="Рисунок 3" descr="Уно +.jpg">
          <a:extLst>
            <a:ext uri="{FF2B5EF4-FFF2-40B4-BE49-F238E27FC236}">
              <a16:creationId xmlns:a16="http://schemas.microsoft.com/office/drawing/2014/main" id="{28493723-C47C-4D15-8897-0ABEC514A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2220" y="72214740"/>
          <a:ext cx="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3040380</xdr:colOff>
      <xdr:row>330</xdr:row>
      <xdr:rowOff>76200</xdr:rowOff>
    </xdr:from>
    <xdr:to>
      <xdr:col>0</xdr:col>
      <xdr:colOff>3368040</xdr:colOff>
      <xdr:row>332</xdr:row>
      <xdr:rowOff>137160</xdr:rowOff>
    </xdr:to>
    <xdr:pic>
      <xdr:nvPicPr>
        <xdr:cNvPr id="276491" name="ProductImage">
          <a:extLst>
            <a:ext uri="{FF2B5EF4-FFF2-40B4-BE49-F238E27FC236}">
              <a16:creationId xmlns:a16="http://schemas.microsoft.com/office/drawing/2014/main" id="{A0994DFD-764E-48B4-9BAB-DD91A15FD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0380" y="65425320"/>
          <a:ext cx="32766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2468880</xdr:colOff>
      <xdr:row>544</xdr:row>
      <xdr:rowOff>266700</xdr:rowOff>
    </xdr:from>
    <xdr:to>
      <xdr:col>0</xdr:col>
      <xdr:colOff>3299460</xdr:colOff>
      <xdr:row>547</xdr:row>
      <xdr:rowOff>0</xdr:rowOff>
    </xdr:to>
    <xdr:pic>
      <xdr:nvPicPr>
        <xdr:cNvPr id="276492" name="Picture 313">
          <a:extLst>
            <a:ext uri="{FF2B5EF4-FFF2-40B4-BE49-F238E27FC236}">
              <a16:creationId xmlns:a16="http://schemas.microsoft.com/office/drawing/2014/main" id="{67343B4E-0047-48E6-8CBE-5077E2240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8880" y="111168180"/>
          <a:ext cx="83058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2522220</xdr:colOff>
      <xdr:row>357</xdr:row>
      <xdr:rowOff>0</xdr:rowOff>
    </xdr:from>
    <xdr:to>
      <xdr:col>0</xdr:col>
      <xdr:colOff>2522220</xdr:colOff>
      <xdr:row>360</xdr:row>
      <xdr:rowOff>137160</xdr:rowOff>
    </xdr:to>
    <xdr:pic>
      <xdr:nvPicPr>
        <xdr:cNvPr id="276493" name="Рисунок 3" descr="Уно +.jpg">
          <a:extLst>
            <a:ext uri="{FF2B5EF4-FFF2-40B4-BE49-F238E27FC236}">
              <a16:creationId xmlns:a16="http://schemas.microsoft.com/office/drawing/2014/main" id="{5AD11B59-14A6-43CD-B85C-8BC0DC40B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2220" y="70538340"/>
          <a:ext cx="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2255520</xdr:colOff>
      <xdr:row>357</xdr:row>
      <xdr:rowOff>0</xdr:rowOff>
    </xdr:from>
    <xdr:to>
      <xdr:col>0</xdr:col>
      <xdr:colOff>2255520</xdr:colOff>
      <xdr:row>360</xdr:row>
      <xdr:rowOff>114300</xdr:rowOff>
    </xdr:to>
    <xdr:pic>
      <xdr:nvPicPr>
        <xdr:cNvPr id="276494" name="Рисунок 7" descr="Уно +.jpg">
          <a:extLst>
            <a:ext uri="{FF2B5EF4-FFF2-40B4-BE49-F238E27FC236}">
              <a16:creationId xmlns:a16="http://schemas.microsoft.com/office/drawing/2014/main" id="{93EA2D86-085E-45AC-9E4A-4A9E8E337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" y="70538340"/>
          <a:ext cx="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2537460</xdr:colOff>
      <xdr:row>357</xdr:row>
      <xdr:rowOff>0</xdr:rowOff>
    </xdr:from>
    <xdr:to>
      <xdr:col>0</xdr:col>
      <xdr:colOff>2537460</xdr:colOff>
      <xdr:row>360</xdr:row>
      <xdr:rowOff>76200</xdr:rowOff>
    </xdr:to>
    <xdr:pic>
      <xdr:nvPicPr>
        <xdr:cNvPr id="276495" name="Рисунок 4" descr="Уно +.jpg">
          <a:extLst>
            <a:ext uri="{FF2B5EF4-FFF2-40B4-BE49-F238E27FC236}">
              <a16:creationId xmlns:a16="http://schemas.microsoft.com/office/drawing/2014/main" id="{39914232-FD16-4E56-BDAE-7680926E2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7460" y="70538340"/>
          <a:ext cx="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2194560</xdr:colOff>
      <xdr:row>357</xdr:row>
      <xdr:rowOff>0</xdr:rowOff>
    </xdr:from>
    <xdr:to>
      <xdr:col>0</xdr:col>
      <xdr:colOff>2194560</xdr:colOff>
      <xdr:row>361</xdr:row>
      <xdr:rowOff>7620</xdr:rowOff>
    </xdr:to>
    <xdr:pic>
      <xdr:nvPicPr>
        <xdr:cNvPr id="276496" name="Рисунок 8" descr="уно+ р.jpg">
          <a:extLst>
            <a:ext uri="{FF2B5EF4-FFF2-40B4-BE49-F238E27FC236}">
              <a16:creationId xmlns:a16="http://schemas.microsoft.com/office/drawing/2014/main" id="{D97DAAA1-56A4-4F24-8BDC-268754D33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" y="70538340"/>
          <a:ext cx="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2887980</xdr:colOff>
      <xdr:row>464</xdr:row>
      <xdr:rowOff>198120</xdr:rowOff>
    </xdr:from>
    <xdr:to>
      <xdr:col>0</xdr:col>
      <xdr:colOff>3589020</xdr:colOff>
      <xdr:row>467</xdr:row>
      <xdr:rowOff>190500</xdr:rowOff>
    </xdr:to>
    <xdr:pic>
      <xdr:nvPicPr>
        <xdr:cNvPr id="276497" name="Picture 3312">
          <a:extLst>
            <a:ext uri="{FF2B5EF4-FFF2-40B4-BE49-F238E27FC236}">
              <a16:creationId xmlns:a16="http://schemas.microsoft.com/office/drawing/2014/main" id="{5C8EFFE2-FEA0-4A0B-8F09-8FD26CB52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7980" y="94968060"/>
          <a:ext cx="7010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1821180</xdr:colOff>
      <xdr:row>371</xdr:row>
      <xdr:rowOff>30480</xdr:rowOff>
    </xdr:from>
    <xdr:to>
      <xdr:col>0</xdr:col>
      <xdr:colOff>2590800</xdr:colOff>
      <xdr:row>375</xdr:row>
      <xdr:rowOff>114300</xdr:rowOff>
    </xdr:to>
    <xdr:pic>
      <xdr:nvPicPr>
        <xdr:cNvPr id="276498" name="Picture 1024" descr="Картинки по запросу кран шаровый муфтовый бабочка">
          <a:extLst>
            <a:ext uri="{FF2B5EF4-FFF2-40B4-BE49-F238E27FC236}">
              <a16:creationId xmlns:a16="http://schemas.microsoft.com/office/drawing/2014/main" id="{EEDA28A4-FD3D-4A22-B68B-77B3AF3B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180" y="73441560"/>
          <a:ext cx="7696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2362200</xdr:colOff>
      <xdr:row>397</xdr:row>
      <xdr:rowOff>38100</xdr:rowOff>
    </xdr:from>
    <xdr:to>
      <xdr:col>0</xdr:col>
      <xdr:colOff>3657600</xdr:colOff>
      <xdr:row>402</xdr:row>
      <xdr:rowOff>83820</xdr:rowOff>
    </xdr:to>
    <xdr:pic>
      <xdr:nvPicPr>
        <xdr:cNvPr id="276499" name="Рисунок 111" descr="Картинки по запросу кран 11б6бк">
          <a:extLst>
            <a:ext uri="{FF2B5EF4-FFF2-40B4-BE49-F238E27FC236}">
              <a16:creationId xmlns:a16="http://schemas.microsoft.com/office/drawing/2014/main" id="{51B4E877-C30F-44A2-ADE6-2918491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81000600"/>
          <a:ext cx="129540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2506980</xdr:colOff>
      <xdr:row>537</xdr:row>
      <xdr:rowOff>45720</xdr:rowOff>
    </xdr:from>
    <xdr:to>
      <xdr:col>0</xdr:col>
      <xdr:colOff>3619500</xdr:colOff>
      <xdr:row>542</xdr:row>
      <xdr:rowOff>114300</xdr:rowOff>
    </xdr:to>
    <xdr:pic>
      <xdr:nvPicPr>
        <xdr:cNvPr id="276500" name="Picture 21" descr="D371X">
          <a:extLst>
            <a:ext uri="{FF2B5EF4-FFF2-40B4-BE49-F238E27FC236}">
              <a16:creationId xmlns:a16="http://schemas.microsoft.com/office/drawing/2014/main" id="{0DCD60F0-46C7-42A5-A4C0-270B9A8A0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980" y="109773720"/>
          <a:ext cx="111252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2750820</xdr:colOff>
      <xdr:row>530</xdr:row>
      <xdr:rowOff>0</xdr:rowOff>
    </xdr:from>
    <xdr:to>
      <xdr:col>0</xdr:col>
      <xdr:colOff>3505200</xdr:colOff>
      <xdr:row>534</xdr:row>
      <xdr:rowOff>121920</xdr:rowOff>
    </xdr:to>
    <xdr:pic>
      <xdr:nvPicPr>
        <xdr:cNvPr id="276501" name="Picture 1128" descr="Картинки по запросу затвор бабочка с редуктором">
          <a:extLst>
            <a:ext uri="{FF2B5EF4-FFF2-40B4-BE49-F238E27FC236}">
              <a16:creationId xmlns:a16="http://schemas.microsoft.com/office/drawing/2014/main" id="{76BC8EC6-286C-44E7-9878-FEAF4D48A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0820" y="108554520"/>
          <a:ext cx="75438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2819400</xdr:colOff>
      <xdr:row>31</xdr:row>
      <xdr:rowOff>106680</xdr:rowOff>
    </xdr:from>
    <xdr:to>
      <xdr:col>0</xdr:col>
      <xdr:colOff>3482340</xdr:colOff>
      <xdr:row>39</xdr:row>
      <xdr:rowOff>68580</xdr:rowOff>
    </xdr:to>
    <xdr:pic>
      <xdr:nvPicPr>
        <xdr:cNvPr id="276502" name="Рисунок 104" descr="Картинки по запросу 30ч47бр">
          <a:extLst>
            <a:ext uri="{FF2B5EF4-FFF2-40B4-BE49-F238E27FC236}">
              <a16:creationId xmlns:a16="http://schemas.microsoft.com/office/drawing/2014/main" id="{23BD22ED-C941-4209-B40D-4C4DF82A8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" y="5120640"/>
          <a:ext cx="66294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3108960</xdr:colOff>
      <xdr:row>11</xdr:row>
      <xdr:rowOff>38100</xdr:rowOff>
    </xdr:from>
    <xdr:to>
      <xdr:col>0</xdr:col>
      <xdr:colOff>3642360</xdr:colOff>
      <xdr:row>19</xdr:row>
      <xdr:rowOff>114300</xdr:rowOff>
    </xdr:to>
    <xdr:pic>
      <xdr:nvPicPr>
        <xdr:cNvPr id="276503" name="Рисунок 106" descr="D:\Резанов\Изображения\30.jpg">
          <a:extLst>
            <a:ext uri="{FF2B5EF4-FFF2-40B4-BE49-F238E27FC236}">
              <a16:creationId xmlns:a16="http://schemas.microsoft.com/office/drawing/2014/main" id="{8F203014-3C49-4248-BC97-E2BB0B5E4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8960" y="2004060"/>
          <a:ext cx="5334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2971800</xdr:colOff>
      <xdr:row>43</xdr:row>
      <xdr:rowOff>68580</xdr:rowOff>
    </xdr:from>
    <xdr:to>
      <xdr:col>0</xdr:col>
      <xdr:colOff>3459480</xdr:colOff>
      <xdr:row>47</xdr:row>
      <xdr:rowOff>137160</xdr:rowOff>
    </xdr:to>
    <xdr:pic>
      <xdr:nvPicPr>
        <xdr:cNvPr id="276504" name="Рисунок 107" descr="Картинки по запросу 30ч930бр">
          <a:extLst>
            <a:ext uri="{FF2B5EF4-FFF2-40B4-BE49-F238E27FC236}">
              <a16:creationId xmlns:a16="http://schemas.microsoft.com/office/drawing/2014/main" id="{09BE8F2D-155E-4044-AF26-057262A3A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7482840"/>
          <a:ext cx="48768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3048000</xdr:colOff>
      <xdr:row>54</xdr:row>
      <xdr:rowOff>83820</xdr:rowOff>
    </xdr:from>
    <xdr:to>
      <xdr:col>0</xdr:col>
      <xdr:colOff>3634740</xdr:colOff>
      <xdr:row>61</xdr:row>
      <xdr:rowOff>38100</xdr:rowOff>
    </xdr:to>
    <xdr:pic>
      <xdr:nvPicPr>
        <xdr:cNvPr id="276505" name="Рисунок 108" descr="Картинки по запросу 30с42нж">
          <a:extLst>
            <a:ext uri="{FF2B5EF4-FFF2-40B4-BE49-F238E27FC236}">
              <a16:creationId xmlns:a16="http://schemas.microsoft.com/office/drawing/2014/main" id="{6910A4F9-433D-436E-96A3-F650B0B7A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9700260"/>
          <a:ext cx="58674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3154680</xdr:colOff>
      <xdr:row>62</xdr:row>
      <xdr:rowOff>45720</xdr:rowOff>
    </xdr:from>
    <xdr:to>
      <xdr:col>0</xdr:col>
      <xdr:colOff>3611880</xdr:colOff>
      <xdr:row>67</xdr:row>
      <xdr:rowOff>106680</xdr:rowOff>
    </xdr:to>
    <xdr:pic>
      <xdr:nvPicPr>
        <xdr:cNvPr id="276506" name="Рисунок 109" descr="Картинки по запросу 30с42нж">
          <a:extLst>
            <a:ext uri="{FF2B5EF4-FFF2-40B4-BE49-F238E27FC236}">
              <a16:creationId xmlns:a16="http://schemas.microsoft.com/office/drawing/2014/main" id="{E0B6D4D3-A6BA-4679-AD3E-9B80A82B1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4680" y="10904220"/>
          <a:ext cx="45720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3208020</xdr:colOff>
      <xdr:row>68</xdr:row>
      <xdr:rowOff>68580</xdr:rowOff>
    </xdr:from>
    <xdr:to>
      <xdr:col>0</xdr:col>
      <xdr:colOff>3596640</xdr:colOff>
      <xdr:row>73</xdr:row>
      <xdr:rowOff>114300</xdr:rowOff>
    </xdr:to>
    <xdr:pic>
      <xdr:nvPicPr>
        <xdr:cNvPr id="276507" name="Рисунок 110" descr="Картинки по запросу 30с947нж">
          <a:extLst>
            <a:ext uri="{FF2B5EF4-FFF2-40B4-BE49-F238E27FC236}">
              <a16:creationId xmlns:a16="http://schemas.microsoft.com/office/drawing/2014/main" id="{3D96DEFE-E61C-42D6-BBA3-CA58E38CB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8020" y="11932920"/>
          <a:ext cx="38862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2971800</xdr:colOff>
      <xdr:row>74</xdr:row>
      <xdr:rowOff>76200</xdr:rowOff>
    </xdr:from>
    <xdr:to>
      <xdr:col>0</xdr:col>
      <xdr:colOff>3596640</xdr:colOff>
      <xdr:row>78</xdr:row>
      <xdr:rowOff>152400</xdr:rowOff>
    </xdr:to>
    <xdr:pic>
      <xdr:nvPicPr>
        <xdr:cNvPr id="276508" name="Рисунок 111" descr="Картинки по запросу 31с942р">
          <a:extLst>
            <a:ext uri="{FF2B5EF4-FFF2-40B4-BE49-F238E27FC236}">
              <a16:creationId xmlns:a16="http://schemas.microsoft.com/office/drawing/2014/main" id="{E3DC58C0-08DD-4979-A70A-0BD527CE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2908280"/>
          <a:ext cx="62484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2529840</xdr:colOff>
      <xdr:row>108</xdr:row>
      <xdr:rowOff>182880</xdr:rowOff>
    </xdr:from>
    <xdr:to>
      <xdr:col>0</xdr:col>
      <xdr:colOff>3642360</xdr:colOff>
      <xdr:row>118</xdr:row>
      <xdr:rowOff>182880</xdr:rowOff>
    </xdr:to>
    <xdr:pic>
      <xdr:nvPicPr>
        <xdr:cNvPr id="276509" name="Рисунок 113" descr="Картинки по запросу 30с964нж">
          <a:extLst>
            <a:ext uri="{FF2B5EF4-FFF2-40B4-BE49-F238E27FC236}">
              <a16:creationId xmlns:a16="http://schemas.microsoft.com/office/drawing/2014/main" id="{FD41D8F7-7611-47FB-9E0E-55CAE06EC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9840" y="19530060"/>
          <a:ext cx="111252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2628900</xdr:colOff>
      <xdr:row>120</xdr:row>
      <xdr:rowOff>121920</xdr:rowOff>
    </xdr:from>
    <xdr:to>
      <xdr:col>0</xdr:col>
      <xdr:colOff>3634740</xdr:colOff>
      <xdr:row>123</xdr:row>
      <xdr:rowOff>175260</xdr:rowOff>
    </xdr:to>
    <xdr:pic>
      <xdr:nvPicPr>
        <xdr:cNvPr id="276510" name="Рисунок 114" descr="Картинки по запросу 30с927нж">
          <a:extLst>
            <a:ext uri="{FF2B5EF4-FFF2-40B4-BE49-F238E27FC236}">
              <a16:creationId xmlns:a16="http://schemas.microsoft.com/office/drawing/2014/main" id="{DC01EEDA-6383-4313-ABE7-AD7248DDA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21755100"/>
          <a:ext cx="100584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3025140</xdr:colOff>
      <xdr:row>124</xdr:row>
      <xdr:rowOff>129540</xdr:rowOff>
    </xdr:from>
    <xdr:to>
      <xdr:col>0</xdr:col>
      <xdr:colOff>3558540</xdr:colOff>
      <xdr:row>127</xdr:row>
      <xdr:rowOff>213360</xdr:rowOff>
    </xdr:to>
    <xdr:pic>
      <xdr:nvPicPr>
        <xdr:cNvPr id="276511" name="Рисунок 115" descr="Картинки по запросу 30с907нж">
          <a:extLst>
            <a:ext uri="{FF2B5EF4-FFF2-40B4-BE49-F238E27FC236}">
              <a16:creationId xmlns:a16="http://schemas.microsoft.com/office/drawing/2014/main" id="{01182639-4B62-471C-8957-CE6DDC7F8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140" y="23042880"/>
          <a:ext cx="5334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2781300</xdr:colOff>
      <xdr:row>135</xdr:row>
      <xdr:rowOff>152400</xdr:rowOff>
    </xdr:from>
    <xdr:to>
      <xdr:col>0</xdr:col>
      <xdr:colOff>3589020</xdr:colOff>
      <xdr:row>143</xdr:row>
      <xdr:rowOff>121920</xdr:rowOff>
    </xdr:to>
    <xdr:pic>
      <xdr:nvPicPr>
        <xdr:cNvPr id="276512" name="Рисунок 116" descr="Картинки по запросу 30с915нж">
          <a:extLst>
            <a:ext uri="{FF2B5EF4-FFF2-40B4-BE49-F238E27FC236}">
              <a16:creationId xmlns:a16="http://schemas.microsoft.com/office/drawing/2014/main" id="{85AF8306-3F74-4D99-BE49-EFF6EF9B6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25694640"/>
          <a:ext cx="80772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2697480</xdr:colOff>
      <xdr:row>144</xdr:row>
      <xdr:rowOff>83820</xdr:rowOff>
    </xdr:from>
    <xdr:to>
      <xdr:col>0</xdr:col>
      <xdr:colOff>3543300</xdr:colOff>
      <xdr:row>149</xdr:row>
      <xdr:rowOff>76200</xdr:rowOff>
    </xdr:to>
    <xdr:pic>
      <xdr:nvPicPr>
        <xdr:cNvPr id="276513" name="Рисунок 117" descr="Картинки по запросу 30с76нж">
          <a:extLst>
            <a:ext uri="{FF2B5EF4-FFF2-40B4-BE49-F238E27FC236}">
              <a16:creationId xmlns:a16="http://schemas.microsoft.com/office/drawing/2014/main" id="{2F990073-2CFB-4109-92DF-09CB0FB7E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7480" y="27203400"/>
          <a:ext cx="84582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2834640</xdr:colOff>
      <xdr:row>102</xdr:row>
      <xdr:rowOff>7620</xdr:rowOff>
    </xdr:from>
    <xdr:to>
      <xdr:col>0</xdr:col>
      <xdr:colOff>3497580</xdr:colOff>
      <xdr:row>107</xdr:row>
      <xdr:rowOff>144780</xdr:rowOff>
    </xdr:to>
    <xdr:pic>
      <xdr:nvPicPr>
        <xdr:cNvPr id="276514" name="Рисунок 118" descr="Картинки по запросу 30с64нж">
          <a:extLst>
            <a:ext uri="{FF2B5EF4-FFF2-40B4-BE49-F238E27FC236}">
              <a16:creationId xmlns:a16="http://schemas.microsoft.com/office/drawing/2014/main" id="{BCE0258B-59CC-4DE8-B56D-524F69D3D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4640" y="18211800"/>
          <a:ext cx="66294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2697480</xdr:colOff>
      <xdr:row>151</xdr:row>
      <xdr:rowOff>83820</xdr:rowOff>
    </xdr:from>
    <xdr:to>
      <xdr:col>0</xdr:col>
      <xdr:colOff>3611880</xdr:colOff>
      <xdr:row>158</xdr:row>
      <xdr:rowOff>45720</xdr:rowOff>
    </xdr:to>
    <xdr:pic>
      <xdr:nvPicPr>
        <xdr:cNvPr id="276515" name="Рисунок 119" descr="Картинки по запросу 30с976нж">
          <a:extLst>
            <a:ext uri="{FF2B5EF4-FFF2-40B4-BE49-F238E27FC236}">
              <a16:creationId xmlns:a16="http://schemas.microsoft.com/office/drawing/2014/main" id="{7BBB48C0-D18D-4F06-96A1-7CBF2A8F1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7480" y="28742640"/>
          <a:ext cx="9144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3230880</xdr:colOff>
      <xdr:row>159</xdr:row>
      <xdr:rowOff>91440</xdr:rowOff>
    </xdr:from>
    <xdr:to>
      <xdr:col>0</xdr:col>
      <xdr:colOff>3558540</xdr:colOff>
      <xdr:row>161</xdr:row>
      <xdr:rowOff>236220</xdr:rowOff>
    </xdr:to>
    <xdr:pic>
      <xdr:nvPicPr>
        <xdr:cNvPr id="276516" name="Рисунок 120" descr="Картинки по запросу 30с919нж">
          <a:extLst>
            <a:ext uri="{FF2B5EF4-FFF2-40B4-BE49-F238E27FC236}">
              <a16:creationId xmlns:a16="http://schemas.microsoft.com/office/drawing/2014/main" id="{018A2B44-95EE-4519-804C-CB9A6A1A1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0880" y="29977080"/>
          <a:ext cx="32766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2529840</xdr:colOff>
      <xdr:row>213</xdr:row>
      <xdr:rowOff>114300</xdr:rowOff>
    </xdr:from>
    <xdr:to>
      <xdr:col>0</xdr:col>
      <xdr:colOff>3566160</xdr:colOff>
      <xdr:row>218</xdr:row>
      <xdr:rowOff>76200</xdr:rowOff>
    </xdr:to>
    <xdr:pic>
      <xdr:nvPicPr>
        <xdr:cNvPr id="276517" name="Рисунок 121" descr="Картинки по запросу 15ч14п">
          <a:extLst>
            <a:ext uri="{FF2B5EF4-FFF2-40B4-BE49-F238E27FC236}">
              <a16:creationId xmlns:a16="http://schemas.microsoft.com/office/drawing/2014/main" id="{A4B15D31-67FF-4E93-86DE-5BCE1CDE9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9840" y="40180260"/>
          <a:ext cx="103632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3025140</xdr:colOff>
      <xdr:row>229</xdr:row>
      <xdr:rowOff>68580</xdr:rowOff>
    </xdr:from>
    <xdr:to>
      <xdr:col>0</xdr:col>
      <xdr:colOff>3497580</xdr:colOff>
      <xdr:row>232</xdr:row>
      <xdr:rowOff>121920</xdr:rowOff>
    </xdr:to>
    <xdr:pic>
      <xdr:nvPicPr>
        <xdr:cNvPr id="276518" name="Рисунок 122" descr="Картинки по запросу 15кч22нж">
          <a:extLst>
            <a:ext uri="{FF2B5EF4-FFF2-40B4-BE49-F238E27FC236}">
              <a16:creationId xmlns:a16="http://schemas.microsoft.com/office/drawing/2014/main" id="{549E7E14-BAEF-451A-9F1E-8B42DF76F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140" y="42953940"/>
          <a:ext cx="47244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3048000</xdr:colOff>
      <xdr:row>241</xdr:row>
      <xdr:rowOff>60960</xdr:rowOff>
    </xdr:from>
    <xdr:to>
      <xdr:col>0</xdr:col>
      <xdr:colOff>3573780</xdr:colOff>
      <xdr:row>242</xdr:row>
      <xdr:rowOff>304800</xdr:rowOff>
    </xdr:to>
    <xdr:pic>
      <xdr:nvPicPr>
        <xdr:cNvPr id="276519" name="Рисунок 123" descr="Картинки по запросу 15ч75п">
          <a:extLst>
            <a:ext uri="{FF2B5EF4-FFF2-40B4-BE49-F238E27FC236}">
              <a16:creationId xmlns:a16="http://schemas.microsoft.com/office/drawing/2014/main" id="{271BF147-6E5C-43D2-8779-18227147A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46001940"/>
          <a:ext cx="52578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2636520</xdr:colOff>
      <xdr:row>235</xdr:row>
      <xdr:rowOff>106680</xdr:rowOff>
    </xdr:from>
    <xdr:to>
      <xdr:col>0</xdr:col>
      <xdr:colOff>3566160</xdr:colOff>
      <xdr:row>240</xdr:row>
      <xdr:rowOff>60960</xdr:rowOff>
    </xdr:to>
    <xdr:pic>
      <xdr:nvPicPr>
        <xdr:cNvPr id="276520" name="Рисунок 124" descr="Картинки по запросу 15ч75п">
          <a:extLst>
            <a:ext uri="{FF2B5EF4-FFF2-40B4-BE49-F238E27FC236}">
              <a16:creationId xmlns:a16="http://schemas.microsoft.com/office/drawing/2014/main" id="{93B560D1-CE69-4C33-BBCE-DA8218011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6520" y="44676060"/>
          <a:ext cx="92964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2933700</xdr:colOff>
      <xdr:row>243</xdr:row>
      <xdr:rowOff>68580</xdr:rowOff>
    </xdr:from>
    <xdr:to>
      <xdr:col>0</xdr:col>
      <xdr:colOff>3550920</xdr:colOff>
      <xdr:row>246</xdr:row>
      <xdr:rowOff>7620</xdr:rowOff>
    </xdr:to>
    <xdr:pic>
      <xdr:nvPicPr>
        <xdr:cNvPr id="276521" name="Рисунок 125" descr="Картинки по запросу 15кч888р">
          <a:extLst>
            <a:ext uri="{FF2B5EF4-FFF2-40B4-BE49-F238E27FC236}">
              <a16:creationId xmlns:a16="http://schemas.microsoft.com/office/drawing/2014/main" id="{FFC64F12-41CD-4B5F-ACC6-FB0C1ED07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46695360"/>
          <a:ext cx="61722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2872740</xdr:colOff>
      <xdr:row>248</xdr:row>
      <xdr:rowOff>45720</xdr:rowOff>
    </xdr:from>
    <xdr:to>
      <xdr:col>0</xdr:col>
      <xdr:colOff>3550920</xdr:colOff>
      <xdr:row>250</xdr:row>
      <xdr:rowOff>236220</xdr:rowOff>
    </xdr:to>
    <xdr:pic>
      <xdr:nvPicPr>
        <xdr:cNvPr id="276522" name="Рисунок 126" descr="Картинки по запросу 15кч848п">
          <a:extLst>
            <a:ext uri="{FF2B5EF4-FFF2-40B4-BE49-F238E27FC236}">
              <a16:creationId xmlns:a16="http://schemas.microsoft.com/office/drawing/2014/main" id="{BDECB518-8ED9-4102-A519-FEDFE74CB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2740" y="47777400"/>
          <a:ext cx="67818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3162300</xdr:colOff>
      <xdr:row>252</xdr:row>
      <xdr:rowOff>22860</xdr:rowOff>
    </xdr:from>
    <xdr:to>
      <xdr:col>0</xdr:col>
      <xdr:colOff>3589020</xdr:colOff>
      <xdr:row>254</xdr:row>
      <xdr:rowOff>289560</xdr:rowOff>
    </xdr:to>
    <xdr:pic>
      <xdr:nvPicPr>
        <xdr:cNvPr id="276523" name="Рисунок 127" descr="Картинки по запросу 15кч892п">
          <a:extLst>
            <a:ext uri="{FF2B5EF4-FFF2-40B4-BE49-F238E27FC236}">
              <a16:creationId xmlns:a16="http://schemas.microsoft.com/office/drawing/2014/main" id="{E1478E86-3481-455B-B99A-BF74F5B27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48912780"/>
          <a:ext cx="42672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3108960</xdr:colOff>
      <xdr:row>271</xdr:row>
      <xdr:rowOff>30480</xdr:rowOff>
    </xdr:from>
    <xdr:to>
      <xdr:col>0</xdr:col>
      <xdr:colOff>3444240</xdr:colOff>
      <xdr:row>271</xdr:row>
      <xdr:rowOff>609600</xdr:rowOff>
    </xdr:to>
    <xdr:pic>
      <xdr:nvPicPr>
        <xdr:cNvPr id="276524" name="Рисунок 128" descr="Картинки по запросу вк-94-01">
          <a:extLst>
            <a:ext uri="{FF2B5EF4-FFF2-40B4-BE49-F238E27FC236}">
              <a16:creationId xmlns:a16="http://schemas.microsoft.com/office/drawing/2014/main" id="{CB4E942B-C260-4995-A12F-C1F97D81B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8960" y="53515260"/>
          <a:ext cx="33528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2933700</xdr:colOff>
      <xdr:row>282</xdr:row>
      <xdr:rowOff>38100</xdr:rowOff>
    </xdr:from>
    <xdr:to>
      <xdr:col>0</xdr:col>
      <xdr:colOff>3596640</xdr:colOff>
      <xdr:row>285</xdr:row>
      <xdr:rowOff>121920</xdr:rowOff>
    </xdr:to>
    <xdr:pic>
      <xdr:nvPicPr>
        <xdr:cNvPr id="276525" name="Рисунок 129" descr="Картинки по запросу 15с51п">
          <a:extLst>
            <a:ext uri="{FF2B5EF4-FFF2-40B4-BE49-F238E27FC236}">
              <a16:creationId xmlns:a16="http://schemas.microsoft.com/office/drawing/2014/main" id="{E575C8AF-CD8B-427E-9FE6-52538CF95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55907940"/>
          <a:ext cx="66294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2080260</xdr:colOff>
      <xdr:row>294</xdr:row>
      <xdr:rowOff>121920</xdr:rowOff>
    </xdr:from>
    <xdr:to>
      <xdr:col>0</xdr:col>
      <xdr:colOff>3543300</xdr:colOff>
      <xdr:row>303</xdr:row>
      <xdr:rowOff>99060</xdr:rowOff>
    </xdr:to>
    <xdr:pic>
      <xdr:nvPicPr>
        <xdr:cNvPr id="276526" name="Рисунок 130" descr="Картинки по запросу 15с22нж">
          <a:extLst>
            <a:ext uri="{FF2B5EF4-FFF2-40B4-BE49-F238E27FC236}">
              <a16:creationId xmlns:a16="http://schemas.microsoft.com/office/drawing/2014/main" id="{2368E98B-9DE9-4F87-BB02-6B257C446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" y="58285380"/>
          <a:ext cx="1463040" cy="1760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2811780</xdr:colOff>
      <xdr:row>306</xdr:row>
      <xdr:rowOff>45720</xdr:rowOff>
    </xdr:from>
    <xdr:to>
      <xdr:col>0</xdr:col>
      <xdr:colOff>3520440</xdr:colOff>
      <xdr:row>312</xdr:row>
      <xdr:rowOff>144780</xdr:rowOff>
    </xdr:to>
    <xdr:pic>
      <xdr:nvPicPr>
        <xdr:cNvPr id="276527" name="Рисунок 131" descr="Картинки по запросу 15с922нж">
          <a:extLst>
            <a:ext uri="{FF2B5EF4-FFF2-40B4-BE49-F238E27FC236}">
              <a16:creationId xmlns:a16="http://schemas.microsoft.com/office/drawing/2014/main" id="{A9274E39-1891-49C5-8DD7-23DFC53CF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1780" y="60548520"/>
          <a:ext cx="70866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2872740</xdr:colOff>
      <xdr:row>318</xdr:row>
      <xdr:rowOff>53340</xdr:rowOff>
    </xdr:from>
    <xdr:to>
      <xdr:col>0</xdr:col>
      <xdr:colOff>3589020</xdr:colOff>
      <xdr:row>323</xdr:row>
      <xdr:rowOff>137160</xdr:rowOff>
    </xdr:to>
    <xdr:pic>
      <xdr:nvPicPr>
        <xdr:cNvPr id="276528" name="Рисунок 132" descr="D:\Резанов\Изображения\57.jpg">
          <a:extLst>
            <a:ext uri="{FF2B5EF4-FFF2-40B4-BE49-F238E27FC236}">
              <a16:creationId xmlns:a16="http://schemas.microsoft.com/office/drawing/2014/main" id="{5C4CD9B0-327B-481F-BA14-42384BD80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2740" y="62849760"/>
          <a:ext cx="71628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2987040</xdr:colOff>
      <xdr:row>324</xdr:row>
      <xdr:rowOff>38100</xdr:rowOff>
    </xdr:from>
    <xdr:to>
      <xdr:col>0</xdr:col>
      <xdr:colOff>3528060</xdr:colOff>
      <xdr:row>326</xdr:row>
      <xdr:rowOff>182880</xdr:rowOff>
    </xdr:to>
    <xdr:pic>
      <xdr:nvPicPr>
        <xdr:cNvPr id="276529" name="Рисунок 133" descr="D:\Резанов\Изображения\56.jpg">
          <a:extLst>
            <a:ext uri="{FF2B5EF4-FFF2-40B4-BE49-F238E27FC236}">
              <a16:creationId xmlns:a16="http://schemas.microsoft.com/office/drawing/2014/main" id="{11956E9C-D19C-4B8F-8D83-AB4A8FB0A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7040" y="64023240"/>
          <a:ext cx="54102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1927860</xdr:colOff>
      <xdr:row>335</xdr:row>
      <xdr:rowOff>0</xdr:rowOff>
    </xdr:from>
    <xdr:to>
      <xdr:col>0</xdr:col>
      <xdr:colOff>3413760</xdr:colOff>
      <xdr:row>345</xdr:row>
      <xdr:rowOff>0</xdr:rowOff>
    </xdr:to>
    <xdr:pic>
      <xdr:nvPicPr>
        <xdr:cNvPr id="276530" name="Рисунок 134" descr="Картинки по запросу 15нж22нж">
          <a:extLst>
            <a:ext uri="{FF2B5EF4-FFF2-40B4-BE49-F238E27FC236}">
              <a16:creationId xmlns:a16="http://schemas.microsoft.com/office/drawing/2014/main" id="{A4B23C8B-4F0F-4094-808B-9A3C087EA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7860" y="66370200"/>
          <a:ext cx="14859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2705100</xdr:colOff>
      <xdr:row>382</xdr:row>
      <xdr:rowOff>45720</xdr:rowOff>
    </xdr:from>
    <xdr:to>
      <xdr:col>0</xdr:col>
      <xdr:colOff>3649980</xdr:colOff>
      <xdr:row>382</xdr:row>
      <xdr:rowOff>693420</xdr:rowOff>
    </xdr:to>
    <xdr:pic>
      <xdr:nvPicPr>
        <xdr:cNvPr id="276531" name="Рисунок 135" descr="Картинки по запросу 11б41п18">
          <a:extLst>
            <a:ext uri="{FF2B5EF4-FFF2-40B4-BE49-F238E27FC236}">
              <a16:creationId xmlns:a16="http://schemas.microsoft.com/office/drawing/2014/main" id="{6F8AD3D0-6F74-4D5B-BEE5-10BFF1051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75201780"/>
          <a:ext cx="94488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3009900</xdr:colOff>
      <xdr:row>383</xdr:row>
      <xdr:rowOff>76200</xdr:rowOff>
    </xdr:from>
    <xdr:to>
      <xdr:col>0</xdr:col>
      <xdr:colOff>3611880</xdr:colOff>
      <xdr:row>383</xdr:row>
      <xdr:rowOff>723900</xdr:rowOff>
    </xdr:to>
    <xdr:pic>
      <xdr:nvPicPr>
        <xdr:cNvPr id="276532" name="Рисунок 136" descr="Картинки по запросу 11б18бк">
          <a:extLst>
            <a:ext uri="{FF2B5EF4-FFF2-40B4-BE49-F238E27FC236}">
              <a16:creationId xmlns:a16="http://schemas.microsoft.com/office/drawing/2014/main" id="{D6B273E2-982A-48BA-847F-8BF9EA95C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75979020"/>
          <a:ext cx="60198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2476500</xdr:colOff>
      <xdr:row>385</xdr:row>
      <xdr:rowOff>144780</xdr:rowOff>
    </xdr:from>
    <xdr:to>
      <xdr:col>0</xdr:col>
      <xdr:colOff>3657600</xdr:colOff>
      <xdr:row>388</xdr:row>
      <xdr:rowOff>198120</xdr:rowOff>
    </xdr:to>
    <xdr:pic>
      <xdr:nvPicPr>
        <xdr:cNvPr id="276533" name="Рисунок 137" descr="Картинки по запросу 10б8бк1">
          <a:extLst>
            <a:ext uri="{FF2B5EF4-FFF2-40B4-BE49-F238E27FC236}">
              <a16:creationId xmlns:a16="http://schemas.microsoft.com/office/drawing/2014/main" id="{045B3348-78A6-4B3B-8889-F15B42F1A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77068680"/>
          <a:ext cx="11811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2560320</xdr:colOff>
      <xdr:row>411</xdr:row>
      <xdr:rowOff>106680</xdr:rowOff>
    </xdr:from>
    <xdr:to>
      <xdr:col>0</xdr:col>
      <xdr:colOff>3566160</xdr:colOff>
      <xdr:row>416</xdr:row>
      <xdr:rowOff>182880</xdr:rowOff>
    </xdr:to>
    <xdr:pic>
      <xdr:nvPicPr>
        <xdr:cNvPr id="276534" name="Рисунок 138" descr="Картинки по запросу 11ч8бк">
          <a:extLst>
            <a:ext uri="{FF2B5EF4-FFF2-40B4-BE49-F238E27FC236}">
              <a16:creationId xmlns:a16="http://schemas.microsoft.com/office/drawing/2014/main" id="{AAE03EB5-A3EB-40D2-B794-17497EAD7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0320" y="83766660"/>
          <a:ext cx="100584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2743200</xdr:colOff>
      <xdr:row>417</xdr:row>
      <xdr:rowOff>15240</xdr:rowOff>
    </xdr:from>
    <xdr:to>
      <xdr:col>0</xdr:col>
      <xdr:colOff>3611880</xdr:colOff>
      <xdr:row>421</xdr:row>
      <xdr:rowOff>106680</xdr:rowOff>
    </xdr:to>
    <xdr:pic>
      <xdr:nvPicPr>
        <xdr:cNvPr id="276535" name="Рисунок 139" descr="D:\Резанов\Изображения\16.jpg">
          <a:extLst>
            <a:ext uri="{FF2B5EF4-FFF2-40B4-BE49-F238E27FC236}">
              <a16:creationId xmlns:a16="http://schemas.microsoft.com/office/drawing/2014/main" id="{D4284649-C991-438D-891E-0A857E057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84749640"/>
          <a:ext cx="86868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2019300</xdr:colOff>
      <xdr:row>426</xdr:row>
      <xdr:rowOff>182880</xdr:rowOff>
    </xdr:from>
    <xdr:to>
      <xdr:col>0</xdr:col>
      <xdr:colOff>3421380</xdr:colOff>
      <xdr:row>433</xdr:row>
      <xdr:rowOff>167640</xdr:rowOff>
    </xdr:to>
    <xdr:pic>
      <xdr:nvPicPr>
        <xdr:cNvPr id="276536" name="Рисунок 140" descr="Картинки по запросу 19ч21бр">
          <a:extLst>
            <a:ext uri="{FF2B5EF4-FFF2-40B4-BE49-F238E27FC236}">
              <a16:creationId xmlns:a16="http://schemas.microsoft.com/office/drawing/2014/main" id="{F41254E6-3D2F-408C-9E02-0AE7B9950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86669880"/>
          <a:ext cx="140208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2194560</xdr:colOff>
      <xdr:row>436</xdr:row>
      <xdr:rowOff>152400</xdr:rowOff>
    </xdr:from>
    <xdr:to>
      <xdr:col>0</xdr:col>
      <xdr:colOff>3596640</xdr:colOff>
      <xdr:row>442</xdr:row>
      <xdr:rowOff>45720</xdr:rowOff>
    </xdr:to>
    <xdr:pic>
      <xdr:nvPicPr>
        <xdr:cNvPr id="276537" name="Рисунок 141" descr="Картинки по запросу 19ч16бр">
          <a:extLst>
            <a:ext uri="{FF2B5EF4-FFF2-40B4-BE49-F238E27FC236}">
              <a16:creationId xmlns:a16="http://schemas.microsoft.com/office/drawing/2014/main" id="{F9C70536-E552-49C9-B9B5-C678D502E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" y="88620600"/>
          <a:ext cx="140208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2179320</xdr:colOff>
      <xdr:row>489</xdr:row>
      <xdr:rowOff>15240</xdr:rowOff>
    </xdr:from>
    <xdr:to>
      <xdr:col>0</xdr:col>
      <xdr:colOff>3657600</xdr:colOff>
      <xdr:row>494</xdr:row>
      <xdr:rowOff>152400</xdr:rowOff>
    </xdr:to>
    <xdr:pic>
      <xdr:nvPicPr>
        <xdr:cNvPr id="276538" name="Рисунок 142" descr="Картинки по запросу 19с53нж">
          <a:extLst>
            <a:ext uri="{FF2B5EF4-FFF2-40B4-BE49-F238E27FC236}">
              <a16:creationId xmlns:a16="http://schemas.microsoft.com/office/drawing/2014/main" id="{E5DA943C-D05B-45C5-A2A4-53A97FDFE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9320" y="99966780"/>
          <a:ext cx="147828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2735580</xdr:colOff>
      <xdr:row>553</xdr:row>
      <xdr:rowOff>45720</xdr:rowOff>
    </xdr:from>
    <xdr:to>
      <xdr:col>0</xdr:col>
      <xdr:colOff>3528060</xdr:colOff>
      <xdr:row>557</xdr:row>
      <xdr:rowOff>114300</xdr:rowOff>
    </xdr:to>
    <xdr:pic>
      <xdr:nvPicPr>
        <xdr:cNvPr id="276539" name="Рисунок 143" descr="Картинки по запросу 45ч12нж">
          <a:extLst>
            <a:ext uri="{FF2B5EF4-FFF2-40B4-BE49-F238E27FC236}">
              <a16:creationId xmlns:a16="http://schemas.microsoft.com/office/drawing/2014/main" id="{5717CBCF-3ED9-4EA3-92CF-7DEDE6ED4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5580" y="113164620"/>
          <a:ext cx="79248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2560320</xdr:colOff>
      <xdr:row>559</xdr:row>
      <xdr:rowOff>68580</xdr:rowOff>
    </xdr:from>
    <xdr:to>
      <xdr:col>0</xdr:col>
      <xdr:colOff>3505200</xdr:colOff>
      <xdr:row>564</xdr:row>
      <xdr:rowOff>91440</xdr:rowOff>
    </xdr:to>
    <xdr:pic>
      <xdr:nvPicPr>
        <xdr:cNvPr id="276540" name="Рисунок 144" descr="Картинки по запросу 45с13нж">
          <a:extLst>
            <a:ext uri="{FF2B5EF4-FFF2-40B4-BE49-F238E27FC236}">
              <a16:creationId xmlns:a16="http://schemas.microsoft.com/office/drawing/2014/main" id="{1F4AE2A6-D870-41F8-9C6F-85A68E5D1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0320" y="114147600"/>
          <a:ext cx="94488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2948940</xdr:colOff>
      <xdr:row>263</xdr:row>
      <xdr:rowOff>30480</xdr:rowOff>
    </xdr:from>
    <xdr:to>
      <xdr:col>0</xdr:col>
      <xdr:colOff>3566160</xdr:colOff>
      <xdr:row>264</xdr:row>
      <xdr:rowOff>304800</xdr:rowOff>
    </xdr:to>
    <xdr:pic>
      <xdr:nvPicPr>
        <xdr:cNvPr id="276541" name="Picture 2042" descr="Картинки по запросу 1б3р">
          <a:extLst>
            <a:ext uri="{FF2B5EF4-FFF2-40B4-BE49-F238E27FC236}">
              <a16:creationId xmlns:a16="http://schemas.microsoft.com/office/drawing/2014/main" id="{1EEA36E5-DBCA-4783-89DD-ECAF6F8DC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8940" y="51671220"/>
          <a:ext cx="61722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3009900</xdr:colOff>
      <xdr:row>262</xdr:row>
      <xdr:rowOff>60960</xdr:rowOff>
    </xdr:from>
    <xdr:to>
      <xdr:col>0</xdr:col>
      <xdr:colOff>3528060</xdr:colOff>
      <xdr:row>262</xdr:row>
      <xdr:rowOff>563880</xdr:rowOff>
    </xdr:to>
    <xdr:pic>
      <xdr:nvPicPr>
        <xdr:cNvPr id="276542" name="Picture 2043" descr="Картинки по запросу 1б1р">
          <a:extLst>
            <a:ext uri="{FF2B5EF4-FFF2-40B4-BE49-F238E27FC236}">
              <a16:creationId xmlns:a16="http://schemas.microsoft.com/office/drawing/2014/main" id="{F42AA3C7-0FF9-4260-BE27-A31987FD1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51054000"/>
          <a:ext cx="51816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2590800</xdr:colOff>
      <xdr:row>511</xdr:row>
      <xdr:rowOff>182880</xdr:rowOff>
    </xdr:from>
    <xdr:to>
      <xdr:col>0</xdr:col>
      <xdr:colOff>3505200</xdr:colOff>
      <xdr:row>515</xdr:row>
      <xdr:rowOff>160020</xdr:rowOff>
    </xdr:to>
    <xdr:pic>
      <xdr:nvPicPr>
        <xdr:cNvPr id="276543" name="Picture 2044" descr="Картинки по запросу 19нж63бк">
          <a:extLst>
            <a:ext uri="{FF2B5EF4-FFF2-40B4-BE49-F238E27FC236}">
              <a16:creationId xmlns:a16="http://schemas.microsoft.com/office/drawing/2014/main" id="{8CA93B3E-A1B8-4DBF-BA3E-DB4737913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04919780"/>
          <a:ext cx="91440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2339340</xdr:colOff>
      <xdr:row>365</xdr:row>
      <xdr:rowOff>76200</xdr:rowOff>
    </xdr:from>
    <xdr:to>
      <xdr:col>0</xdr:col>
      <xdr:colOff>3566160</xdr:colOff>
      <xdr:row>369</xdr:row>
      <xdr:rowOff>220980</xdr:rowOff>
    </xdr:to>
    <xdr:pic>
      <xdr:nvPicPr>
        <xdr:cNvPr id="276544" name="Рисунок 107" descr="https://www.santech.ru/data/images/collections/01/297201/94008.png">
          <a:extLst>
            <a:ext uri="{FF2B5EF4-FFF2-40B4-BE49-F238E27FC236}">
              <a16:creationId xmlns:a16="http://schemas.microsoft.com/office/drawing/2014/main" id="{A867CE68-E462-423D-8461-C677D210B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9340" y="72229980"/>
          <a:ext cx="122682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2225040</xdr:colOff>
      <xdr:row>358</xdr:row>
      <xdr:rowOff>45720</xdr:rowOff>
    </xdr:from>
    <xdr:to>
      <xdr:col>1</xdr:col>
      <xdr:colOff>7620</xdr:colOff>
      <xdr:row>364</xdr:row>
      <xdr:rowOff>15240</xdr:rowOff>
    </xdr:to>
    <xdr:pic>
      <xdr:nvPicPr>
        <xdr:cNvPr id="276545" name="Рисунок 108" descr="https://www.santech.ru/data/images/collections/98/297198/100162.png">
          <a:extLst>
            <a:ext uri="{FF2B5EF4-FFF2-40B4-BE49-F238E27FC236}">
              <a16:creationId xmlns:a16="http://schemas.microsoft.com/office/drawing/2014/main" id="{1FD355F5-AD62-4030-A256-104422CE4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5040" y="70751700"/>
          <a:ext cx="1478280" cy="1249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2941320</xdr:colOff>
      <xdr:row>24</xdr:row>
      <xdr:rowOff>45720</xdr:rowOff>
    </xdr:from>
    <xdr:to>
      <xdr:col>0</xdr:col>
      <xdr:colOff>3550920</xdr:colOff>
      <xdr:row>30</xdr:row>
      <xdr:rowOff>30480</xdr:rowOff>
    </xdr:to>
    <xdr:pic>
      <xdr:nvPicPr>
        <xdr:cNvPr id="276546" name="Рисунок 106">
          <a:extLst>
            <a:ext uri="{FF2B5EF4-FFF2-40B4-BE49-F238E27FC236}">
              <a16:creationId xmlns:a16="http://schemas.microsoft.com/office/drawing/2014/main" id="{DACF16A1-FF15-41FE-9100-5A8EE2135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1320" y="3992880"/>
          <a:ext cx="60960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2636520</xdr:colOff>
      <xdr:row>522</xdr:row>
      <xdr:rowOff>144780</xdr:rowOff>
    </xdr:from>
    <xdr:to>
      <xdr:col>0</xdr:col>
      <xdr:colOff>3390900</xdr:colOff>
      <xdr:row>527</xdr:row>
      <xdr:rowOff>91440</xdr:rowOff>
    </xdr:to>
    <xdr:pic>
      <xdr:nvPicPr>
        <xdr:cNvPr id="276547" name="Picture 1128" descr="Картинки по запросу затвор бабочка с редуктором">
          <a:extLst>
            <a:ext uri="{FF2B5EF4-FFF2-40B4-BE49-F238E27FC236}">
              <a16:creationId xmlns:a16="http://schemas.microsoft.com/office/drawing/2014/main" id="{FE9413D8-014A-4839-BE9B-047A53BA9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6520" y="107358180"/>
          <a:ext cx="75438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77</xdr:row>
      <xdr:rowOff>22860</xdr:rowOff>
    </xdr:from>
    <xdr:to>
      <xdr:col>7</xdr:col>
      <xdr:colOff>388620</xdr:colOff>
      <xdr:row>102</xdr:row>
      <xdr:rowOff>91440</xdr:rowOff>
    </xdr:to>
    <xdr:pic>
      <xdr:nvPicPr>
        <xdr:cNvPr id="265535" name="Picture 8">
          <a:extLst>
            <a:ext uri="{FF2B5EF4-FFF2-40B4-BE49-F238E27FC236}">
              <a16:creationId xmlns:a16="http://schemas.microsoft.com/office/drawing/2014/main" id="{47A51069-73A3-4CDF-B289-DE3260E99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2931140"/>
          <a:ext cx="6057900" cy="425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149</xdr:row>
      <xdr:rowOff>45720</xdr:rowOff>
    </xdr:from>
    <xdr:to>
      <xdr:col>7</xdr:col>
      <xdr:colOff>457200</xdr:colOff>
      <xdr:row>173</xdr:row>
      <xdr:rowOff>7620</xdr:rowOff>
    </xdr:to>
    <xdr:pic>
      <xdr:nvPicPr>
        <xdr:cNvPr id="265536" name="Picture 9">
          <a:extLst>
            <a:ext uri="{FF2B5EF4-FFF2-40B4-BE49-F238E27FC236}">
              <a16:creationId xmlns:a16="http://schemas.microsoft.com/office/drawing/2014/main" id="{8A510462-402E-45B7-A211-D1200B7E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5687020"/>
          <a:ext cx="5806440" cy="398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205740</xdr:colOff>
      <xdr:row>199</xdr:row>
      <xdr:rowOff>106680</xdr:rowOff>
    </xdr:from>
    <xdr:to>
      <xdr:col>6</xdr:col>
      <xdr:colOff>815340</xdr:colOff>
      <xdr:row>203</xdr:row>
      <xdr:rowOff>106680</xdr:rowOff>
    </xdr:to>
    <xdr:pic>
      <xdr:nvPicPr>
        <xdr:cNvPr id="265537" name="Picture 13">
          <a:extLst>
            <a:ext uri="{FF2B5EF4-FFF2-40B4-BE49-F238E27FC236}">
              <a16:creationId xmlns:a16="http://schemas.microsoft.com/office/drawing/2014/main" id="{88E0F170-AD10-4184-AB29-89C581E8C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4360" y="34632900"/>
          <a:ext cx="125730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222</xdr:row>
      <xdr:rowOff>38100</xdr:rowOff>
    </xdr:from>
    <xdr:to>
      <xdr:col>7</xdr:col>
      <xdr:colOff>426720</xdr:colOff>
      <xdr:row>250</xdr:row>
      <xdr:rowOff>30480</xdr:rowOff>
    </xdr:to>
    <xdr:pic>
      <xdr:nvPicPr>
        <xdr:cNvPr id="265538" name="Picture 130">
          <a:extLst>
            <a:ext uri="{FF2B5EF4-FFF2-40B4-BE49-F238E27FC236}">
              <a16:creationId xmlns:a16="http://schemas.microsoft.com/office/drawing/2014/main" id="{C66A8C13-E499-45E8-A3C5-773E3EE4F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8420040"/>
          <a:ext cx="5875020" cy="468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60960</xdr:colOff>
      <xdr:row>265</xdr:row>
      <xdr:rowOff>144780</xdr:rowOff>
    </xdr:from>
    <xdr:to>
      <xdr:col>6</xdr:col>
      <xdr:colOff>670560</xdr:colOff>
      <xdr:row>269</xdr:row>
      <xdr:rowOff>144780</xdr:rowOff>
    </xdr:to>
    <xdr:pic>
      <xdr:nvPicPr>
        <xdr:cNvPr id="265539" name="Picture 13">
          <a:extLst>
            <a:ext uri="{FF2B5EF4-FFF2-40B4-BE49-F238E27FC236}">
              <a16:creationId xmlns:a16="http://schemas.microsoft.com/office/drawing/2014/main" id="{44654A2E-B135-4E96-8A81-FCF4A0583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9580" y="46238160"/>
          <a:ext cx="125730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294</xdr:row>
      <xdr:rowOff>160020</xdr:rowOff>
    </xdr:from>
    <xdr:to>
      <xdr:col>7</xdr:col>
      <xdr:colOff>502920</xdr:colOff>
      <xdr:row>324</xdr:row>
      <xdr:rowOff>106680</xdr:rowOff>
    </xdr:to>
    <xdr:pic>
      <xdr:nvPicPr>
        <xdr:cNvPr id="265540" name="Picture 131">
          <a:extLst>
            <a:ext uri="{FF2B5EF4-FFF2-40B4-BE49-F238E27FC236}">
              <a16:creationId xmlns:a16="http://schemas.microsoft.com/office/drawing/2014/main" id="{D89E16B0-B350-4437-A530-29DD4AE73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51114960"/>
          <a:ext cx="5867400" cy="497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205740</xdr:colOff>
      <xdr:row>355</xdr:row>
      <xdr:rowOff>144780</xdr:rowOff>
    </xdr:from>
    <xdr:to>
      <xdr:col>6</xdr:col>
      <xdr:colOff>815340</xdr:colOff>
      <xdr:row>359</xdr:row>
      <xdr:rowOff>144780</xdr:rowOff>
    </xdr:to>
    <xdr:pic>
      <xdr:nvPicPr>
        <xdr:cNvPr id="265541" name="Picture 13">
          <a:extLst>
            <a:ext uri="{FF2B5EF4-FFF2-40B4-BE49-F238E27FC236}">
              <a16:creationId xmlns:a16="http://schemas.microsoft.com/office/drawing/2014/main" id="{E9D48588-F891-412C-9DA7-19B39DF17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4360" y="61828680"/>
          <a:ext cx="125730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220980</xdr:colOff>
      <xdr:row>368</xdr:row>
      <xdr:rowOff>30480</xdr:rowOff>
    </xdr:from>
    <xdr:to>
      <xdr:col>7</xdr:col>
      <xdr:colOff>304800</xdr:colOff>
      <xdr:row>394</xdr:row>
      <xdr:rowOff>7620</xdr:rowOff>
    </xdr:to>
    <xdr:pic>
      <xdr:nvPicPr>
        <xdr:cNvPr id="265542" name="Picture 141">
          <a:extLst>
            <a:ext uri="{FF2B5EF4-FFF2-40B4-BE49-F238E27FC236}">
              <a16:creationId xmlns:a16="http://schemas.microsoft.com/office/drawing/2014/main" id="{3A155F78-5EA8-4258-9595-D6F7301DF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" y="63893700"/>
          <a:ext cx="5775960" cy="433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416</xdr:row>
      <xdr:rowOff>76200</xdr:rowOff>
    </xdr:from>
    <xdr:to>
      <xdr:col>6</xdr:col>
      <xdr:colOff>609600</xdr:colOff>
      <xdr:row>420</xdr:row>
      <xdr:rowOff>76200</xdr:rowOff>
    </xdr:to>
    <xdr:pic>
      <xdr:nvPicPr>
        <xdr:cNvPr id="265543" name="Picture 13">
          <a:extLst>
            <a:ext uri="{FF2B5EF4-FFF2-40B4-BE49-F238E27FC236}">
              <a16:creationId xmlns:a16="http://schemas.microsoft.com/office/drawing/2014/main" id="{F55B07EB-BBB8-4BF7-AD7E-9A795B9B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8620" y="72489060"/>
          <a:ext cx="125730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136</xdr:row>
      <xdr:rowOff>38100</xdr:rowOff>
    </xdr:from>
    <xdr:to>
      <xdr:col>6</xdr:col>
      <xdr:colOff>708660</xdr:colOff>
      <xdr:row>140</xdr:row>
      <xdr:rowOff>60960</xdr:rowOff>
    </xdr:to>
    <xdr:pic>
      <xdr:nvPicPr>
        <xdr:cNvPr id="265544" name="Picture 12">
          <a:extLst>
            <a:ext uri="{FF2B5EF4-FFF2-40B4-BE49-F238E27FC236}">
              <a16:creationId xmlns:a16="http://schemas.microsoft.com/office/drawing/2014/main" id="{89A827FB-22AE-4644-ACA9-B77B8DCF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4820" y="23500080"/>
          <a:ext cx="128016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17</xdr:row>
      <xdr:rowOff>144780</xdr:rowOff>
    </xdr:from>
    <xdr:to>
      <xdr:col>7</xdr:col>
      <xdr:colOff>480060</xdr:colOff>
      <xdr:row>68</xdr:row>
      <xdr:rowOff>137160</xdr:rowOff>
    </xdr:to>
    <xdr:pic>
      <xdr:nvPicPr>
        <xdr:cNvPr id="265545" name="Picture 196">
          <a:extLst>
            <a:ext uri="{FF2B5EF4-FFF2-40B4-BE49-F238E27FC236}">
              <a16:creationId xmlns:a16="http://schemas.microsoft.com/office/drawing/2014/main" id="{BB529CF2-98E3-4BC4-B41C-F59F1AA86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994660"/>
          <a:ext cx="5829300" cy="854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784860</xdr:colOff>
      <xdr:row>64</xdr:row>
      <xdr:rowOff>121920</xdr:rowOff>
    </xdr:from>
    <xdr:to>
      <xdr:col>2</xdr:col>
      <xdr:colOff>464820</xdr:colOff>
      <xdr:row>75</xdr:row>
      <xdr:rowOff>60960</xdr:rowOff>
    </xdr:to>
    <xdr:pic>
      <xdr:nvPicPr>
        <xdr:cNvPr id="266588" name="Picture 16">
          <a:extLst>
            <a:ext uri="{FF2B5EF4-FFF2-40B4-BE49-F238E27FC236}">
              <a16:creationId xmlns:a16="http://schemas.microsoft.com/office/drawing/2014/main" id="{5D45E38D-7F8E-45E5-B52D-0F3856FD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" y="11193780"/>
          <a:ext cx="2049780" cy="178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960120</xdr:colOff>
      <xdr:row>121</xdr:row>
      <xdr:rowOff>129540</xdr:rowOff>
    </xdr:from>
    <xdr:to>
      <xdr:col>2</xdr:col>
      <xdr:colOff>548640</xdr:colOff>
      <xdr:row>131</xdr:row>
      <xdr:rowOff>45720</xdr:rowOff>
    </xdr:to>
    <xdr:pic>
      <xdr:nvPicPr>
        <xdr:cNvPr id="266589" name="Изображения 11">
          <a:extLst>
            <a:ext uri="{FF2B5EF4-FFF2-40B4-BE49-F238E27FC236}">
              <a16:creationId xmlns:a16="http://schemas.microsoft.com/office/drawing/2014/main" id="{D3FB448E-DE81-4816-9FE9-9F9D6A845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" y="22570440"/>
          <a:ext cx="1958340" cy="1668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129540</xdr:colOff>
      <xdr:row>176</xdr:row>
      <xdr:rowOff>76200</xdr:rowOff>
    </xdr:from>
    <xdr:to>
      <xdr:col>2</xdr:col>
      <xdr:colOff>449580</xdr:colOff>
      <xdr:row>185</xdr:row>
      <xdr:rowOff>30480</xdr:rowOff>
    </xdr:to>
    <xdr:pic>
      <xdr:nvPicPr>
        <xdr:cNvPr id="266590" name="Изображения 32">
          <a:extLst>
            <a:ext uri="{FF2B5EF4-FFF2-40B4-BE49-F238E27FC236}">
              <a16:creationId xmlns:a16="http://schemas.microsoft.com/office/drawing/2014/main" id="{9D2E3F8B-AB2B-4E70-BC0B-7E7C39F6D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120" y="33215580"/>
          <a:ext cx="1478280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8</xdr:row>
      <xdr:rowOff>60960</xdr:rowOff>
    </xdr:from>
    <xdr:to>
      <xdr:col>4</xdr:col>
      <xdr:colOff>60960</xdr:colOff>
      <xdr:row>17</xdr:row>
      <xdr:rowOff>91440</xdr:rowOff>
    </xdr:to>
    <xdr:pic>
      <xdr:nvPicPr>
        <xdr:cNvPr id="266591" name="Picture 5">
          <a:extLst>
            <a:ext uri="{FF2B5EF4-FFF2-40B4-BE49-F238E27FC236}">
              <a16:creationId xmlns:a16="http://schemas.microsoft.com/office/drawing/2014/main" id="{4744671E-F215-45F4-A8C2-7B4B80DCD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9820" y="1455420"/>
          <a:ext cx="1760220" cy="1607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216</xdr:row>
      <xdr:rowOff>0</xdr:rowOff>
    </xdr:from>
    <xdr:to>
      <xdr:col>1</xdr:col>
      <xdr:colOff>1097280</xdr:colOff>
      <xdr:row>233</xdr:row>
      <xdr:rowOff>129540</xdr:rowOff>
    </xdr:to>
    <xdr:pic>
      <xdr:nvPicPr>
        <xdr:cNvPr id="266592" name="Picture 159">
          <a:extLst>
            <a:ext uri="{FF2B5EF4-FFF2-40B4-BE49-F238E27FC236}">
              <a16:creationId xmlns:a16="http://schemas.microsoft.com/office/drawing/2014/main" id="{38E3AC11-CD5C-418A-8723-C13F36AC7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40538400"/>
          <a:ext cx="2179320" cy="2994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129540</xdr:colOff>
      <xdr:row>178</xdr:row>
      <xdr:rowOff>68580</xdr:rowOff>
    </xdr:from>
    <xdr:to>
      <xdr:col>4</xdr:col>
      <xdr:colOff>693420</xdr:colOff>
      <xdr:row>183</xdr:row>
      <xdr:rowOff>160020</xdr:rowOff>
    </xdr:to>
    <xdr:pic>
      <xdr:nvPicPr>
        <xdr:cNvPr id="266593" name="Picture 165">
          <a:extLst>
            <a:ext uri="{FF2B5EF4-FFF2-40B4-BE49-F238E27FC236}">
              <a16:creationId xmlns:a16="http://schemas.microsoft.com/office/drawing/2014/main" id="{7240DF33-869B-4B7C-9F75-E9E0039F7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4220" y="33543240"/>
          <a:ext cx="147828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838200</xdr:colOff>
      <xdr:row>67</xdr:row>
      <xdr:rowOff>45720</xdr:rowOff>
    </xdr:from>
    <xdr:to>
      <xdr:col>5</xdr:col>
      <xdr:colOff>205740</xdr:colOff>
      <xdr:row>73</xdr:row>
      <xdr:rowOff>7620</xdr:rowOff>
    </xdr:to>
    <xdr:pic>
      <xdr:nvPicPr>
        <xdr:cNvPr id="266594" name="Picture 168">
          <a:extLst>
            <a:ext uri="{FF2B5EF4-FFF2-40B4-BE49-F238E27FC236}">
              <a16:creationId xmlns:a16="http://schemas.microsoft.com/office/drawing/2014/main" id="{90374F90-D8A2-4E1F-8660-E2D5EB953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880" y="11620500"/>
          <a:ext cx="147828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</xdr:colOff>
      <xdr:row>8</xdr:row>
      <xdr:rowOff>15240</xdr:rowOff>
    </xdr:from>
    <xdr:to>
      <xdr:col>5</xdr:col>
      <xdr:colOff>373380</xdr:colOff>
      <xdr:row>12</xdr:row>
      <xdr:rowOff>167640</xdr:rowOff>
    </xdr:to>
    <xdr:pic>
      <xdr:nvPicPr>
        <xdr:cNvPr id="266595" name="Picture 167">
          <a:extLst>
            <a:ext uri="{FF2B5EF4-FFF2-40B4-BE49-F238E27FC236}">
              <a16:creationId xmlns:a16="http://schemas.microsoft.com/office/drawing/2014/main" id="{0D37265E-F5E1-4F11-8CDD-FB3A7EF51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0520" y="1409700"/>
          <a:ext cx="147828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266700</xdr:colOff>
      <xdr:row>124</xdr:row>
      <xdr:rowOff>7620</xdr:rowOff>
    </xdr:from>
    <xdr:to>
      <xdr:col>4</xdr:col>
      <xdr:colOff>830580</xdr:colOff>
      <xdr:row>128</xdr:row>
      <xdr:rowOff>160020</xdr:rowOff>
    </xdr:to>
    <xdr:pic>
      <xdr:nvPicPr>
        <xdr:cNvPr id="266596" name="Picture 167">
          <a:extLst>
            <a:ext uri="{FF2B5EF4-FFF2-40B4-BE49-F238E27FC236}">
              <a16:creationId xmlns:a16="http://schemas.microsoft.com/office/drawing/2014/main" id="{9F51FDF1-0E9A-461F-8EA1-99044BB32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1380" y="22974300"/>
          <a:ext cx="147828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238</xdr:row>
      <xdr:rowOff>144780</xdr:rowOff>
    </xdr:from>
    <xdr:to>
      <xdr:col>2</xdr:col>
      <xdr:colOff>22860</xdr:colOff>
      <xdr:row>248</xdr:row>
      <xdr:rowOff>121920</xdr:rowOff>
    </xdr:to>
    <xdr:pic>
      <xdr:nvPicPr>
        <xdr:cNvPr id="266597" name="Picture 565" descr="http://tdmarshal.ru/resources/images/11s67p_vis_davl.jpg">
          <a:extLst>
            <a:ext uri="{FF2B5EF4-FFF2-40B4-BE49-F238E27FC236}">
              <a16:creationId xmlns:a16="http://schemas.microsoft.com/office/drawing/2014/main" id="{2C386089-E8AC-4E74-9FBB-10DA31306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44775120"/>
          <a:ext cx="2148840" cy="1653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137160</xdr:colOff>
      <xdr:row>238</xdr:row>
      <xdr:rowOff>30480</xdr:rowOff>
    </xdr:from>
    <xdr:to>
      <xdr:col>5</xdr:col>
      <xdr:colOff>403860</xdr:colOff>
      <xdr:row>250</xdr:row>
      <xdr:rowOff>99060</xdr:rowOff>
    </xdr:to>
    <xdr:pic>
      <xdr:nvPicPr>
        <xdr:cNvPr id="266598" name="Picture 566" descr="http://tdmarshal.ru/resources/images/sxemaf_big_PN.GIF">
          <a:extLst>
            <a:ext uri="{FF2B5EF4-FFF2-40B4-BE49-F238E27FC236}">
              <a16:creationId xmlns:a16="http://schemas.microsoft.com/office/drawing/2014/main" id="{20F81095-1C33-42CC-94EC-FDF80CEA3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840" y="44660820"/>
          <a:ext cx="2377440" cy="2080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259</xdr:row>
      <xdr:rowOff>30480</xdr:rowOff>
    </xdr:from>
    <xdr:to>
      <xdr:col>4</xdr:col>
      <xdr:colOff>419100</xdr:colOff>
      <xdr:row>267</xdr:row>
      <xdr:rowOff>106680</xdr:rowOff>
    </xdr:to>
    <xdr:pic>
      <xdr:nvPicPr>
        <xdr:cNvPr id="266599" name="Picture 567" descr="http://tdmarshal.ru/resources/images/sxemap_big_PN.GIF">
          <a:extLst>
            <a:ext uri="{FF2B5EF4-FFF2-40B4-BE49-F238E27FC236}">
              <a16:creationId xmlns:a16="http://schemas.microsoft.com/office/drawing/2014/main" id="{82E16A48-99B5-4077-8E82-A3FC09F6A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9820" y="49255680"/>
          <a:ext cx="2118360" cy="1836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8</xdr:row>
      <xdr:rowOff>106680</xdr:rowOff>
    </xdr:from>
    <xdr:to>
      <xdr:col>0</xdr:col>
      <xdr:colOff>1272540</xdr:colOff>
      <xdr:row>16</xdr:row>
      <xdr:rowOff>53340</xdr:rowOff>
    </xdr:to>
    <xdr:pic>
      <xdr:nvPicPr>
        <xdr:cNvPr id="267554" name="Picture 46">
          <a:extLst>
            <a:ext uri="{FF2B5EF4-FFF2-40B4-BE49-F238E27FC236}">
              <a16:creationId xmlns:a16="http://schemas.microsoft.com/office/drawing/2014/main" id="{EEB90095-964A-470F-9C8E-3746072E4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1912620"/>
          <a:ext cx="115062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60960</xdr:colOff>
      <xdr:row>24</xdr:row>
      <xdr:rowOff>167640</xdr:rowOff>
    </xdr:from>
    <xdr:to>
      <xdr:col>1</xdr:col>
      <xdr:colOff>160020</xdr:colOff>
      <xdr:row>32</xdr:row>
      <xdr:rowOff>68580</xdr:rowOff>
    </xdr:to>
    <xdr:pic>
      <xdr:nvPicPr>
        <xdr:cNvPr id="267555" name="Picture 26">
          <a:extLst>
            <a:ext uri="{FF2B5EF4-FFF2-40B4-BE49-F238E27FC236}">
              <a16:creationId xmlns:a16="http://schemas.microsoft.com/office/drawing/2014/main" id="{A3B8BFE2-DA8B-415A-B09B-3151FAF47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6073140"/>
          <a:ext cx="153924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213360</xdr:colOff>
      <xdr:row>41</xdr:row>
      <xdr:rowOff>167640</xdr:rowOff>
    </xdr:from>
    <xdr:to>
      <xdr:col>0</xdr:col>
      <xdr:colOff>1432560</xdr:colOff>
      <xdr:row>48</xdr:row>
      <xdr:rowOff>114300</xdr:rowOff>
    </xdr:to>
    <xdr:pic>
      <xdr:nvPicPr>
        <xdr:cNvPr id="267556" name="Picture 58">
          <a:extLst>
            <a:ext uri="{FF2B5EF4-FFF2-40B4-BE49-F238E27FC236}">
              <a16:creationId xmlns:a16="http://schemas.microsoft.com/office/drawing/2014/main" id="{6C813E6E-6276-41E8-BC16-F583FDEF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9471660"/>
          <a:ext cx="1219200" cy="1173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78</xdr:row>
      <xdr:rowOff>91440</xdr:rowOff>
    </xdr:from>
    <xdr:to>
      <xdr:col>0</xdr:col>
      <xdr:colOff>1226820</xdr:colOff>
      <xdr:row>85</xdr:row>
      <xdr:rowOff>106680</xdr:rowOff>
    </xdr:to>
    <xdr:pic>
      <xdr:nvPicPr>
        <xdr:cNvPr id="267557" name="Picture 53">
          <a:extLst>
            <a:ext uri="{FF2B5EF4-FFF2-40B4-BE49-F238E27FC236}">
              <a16:creationId xmlns:a16="http://schemas.microsoft.com/office/drawing/2014/main" id="{F9488369-CDCA-4560-B740-94C9A34A0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6680180"/>
          <a:ext cx="115824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64</xdr:row>
      <xdr:rowOff>91440</xdr:rowOff>
    </xdr:from>
    <xdr:to>
      <xdr:col>0</xdr:col>
      <xdr:colOff>1143000</xdr:colOff>
      <xdr:row>72</xdr:row>
      <xdr:rowOff>38100</xdr:rowOff>
    </xdr:to>
    <xdr:pic>
      <xdr:nvPicPr>
        <xdr:cNvPr id="267558" name="Picture 25">
          <a:extLst>
            <a:ext uri="{FF2B5EF4-FFF2-40B4-BE49-F238E27FC236}">
              <a16:creationId xmlns:a16="http://schemas.microsoft.com/office/drawing/2014/main" id="{FD9A1ED5-7CD0-4FD1-9FBF-111A1064D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830300"/>
          <a:ext cx="91440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243840</xdr:colOff>
      <xdr:row>90</xdr:row>
      <xdr:rowOff>7620</xdr:rowOff>
    </xdr:from>
    <xdr:to>
      <xdr:col>0</xdr:col>
      <xdr:colOff>1371600</xdr:colOff>
      <xdr:row>94</xdr:row>
      <xdr:rowOff>53340</xdr:rowOff>
    </xdr:to>
    <xdr:pic>
      <xdr:nvPicPr>
        <xdr:cNvPr id="267559" name="Picture 62">
          <a:extLst>
            <a:ext uri="{FF2B5EF4-FFF2-40B4-BE49-F238E27FC236}">
              <a16:creationId xmlns:a16="http://schemas.microsoft.com/office/drawing/2014/main" id="{4DA0A762-126C-4849-A2FF-5A752769A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9964400"/>
          <a:ext cx="11277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106</xdr:row>
      <xdr:rowOff>45720</xdr:rowOff>
    </xdr:from>
    <xdr:to>
      <xdr:col>0</xdr:col>
      <xdr:colOff>1226820</xdr:colOff>
      <xdr:row>113</xdr:row>
      <xdr:rowOff>152400</xdr:rowOff>
    </xdr:to>
    <xdr:pic>
      <xdr:nvPicPr>
        <xdr:cNvPr id="267560" name="Picture 1088">
          <a:extLst>
            <a:ext uri="{FF2B5EF4-FFF2-40B4-BE49-F238E27FC236}">
              <a16:creationId xmlns:a16="http://schemas.microsoft.com/office/drawing/2014/main" id="{AFC9C4EC-65BD-42EC-ACF2-4CDBBEC0C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23469600"/>
          <a:ext cx="1059180" cy="1546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120</xdr:row>
      <xdr:rowOff>144780</xdr:rowOff>
    </xdr:from>
    <xdr:to>
      <xdr:col>0</xdr:col>
      <xdr:colOff>1363980</xdr:colOff>
      <xdr:row>126</xdr:row>
      <xdr:rowOff>45720</xdr:rowOff>
    </xdr:to>
    <xdr:pic>
      <xdr:nvPicPr>
        <xdr:cNvPr id="267561" name="Picture 1089">
          <a:extLst>
            <a:ext uri="{FF2B5EF4-FFF2-40B4-BE49-F238E27FC236}">
              <a16:creationId xmlns:a16="http://schemas.microsoft.com/office/drawing/2014/main" id="{C19D61BF-11BB-4C72-8101-5FE2A836F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26822400"/>
          <a:ext cx="126492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274320</xdr:colOff>
      <xdr:row>136</xdr:row>
      <xdr:rowOff>7620</xdr:rowOff>
    </xdr:from>
    <xdr:to>
      <xdr:col>0</xdr:col>
      <xdr:colOff>1143000</xdr:colOff>
      <xdr:row>141</xdr:row>
      <xdr:rowOff>175260</xdr:rowOff>
    </xdr:to>
    <xdr:pic>
      <xdr:nvPicPr>
        <xdr:cNvPr id="267562" name="Picture 1111">
          <a:extLst>
            <a:ext uri="{FF2B5EF4-FFF2-40B4-BE49-F238E27FC236}">
              <a16:creationId xmlns:a16="http://schemas.microsoft.com/office/drawing/2014/main" id="{A67D495F-B875-43C5-B8CC-6BCF20DCD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30266640"/>
          <a:ext cx="86868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148</xdr:row>
      <xdr:rowOff>15240</xdr:rowOff>
    </xdr:from>
    <xdr:to>
      <xdr:col>0</xdr:col>
      <xdr:colOff>1264920</xdr:colOff>
      <xdr:row>160</xdr:row>
      <xdr:rowOff>53340</xdr:rowOff>
    </xdr:to>
    <xdr:pic>
      <xdr:nvPicPr>
        <xdr:cNvPr id="267563" name="Изображения 5">
          <a:extLst>
            <a:ext uri="{FF2B5EF4-FFF2-40B4-BE49-F238E27FC236}">
              <a16:creationId xmlns:a16="http://schemas.microsoft.com/office/drawing/2014/main" id="{7028E62C-85AF-4362-BDA7-9F806EF78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32971740"/>
          <a:ext cx="1089660" cy="2415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655320</xdr:colOff>
      <xdr:row>22</xdr:row>
      <xdr:rowOff>129540</xdr:rowOff>
    </xdr:from>
    <xdr:to>
      <xdr:col>0</xdr:col>
      <xdr:colOff>2529840</xdr:colOff>
      <xdr:row>30</xdr:row>
      <xdr:rowOff>45720</xdr:rowOff>
    </xdr:to>
    <xdr:pic>
      <xdr:nvPicPr>
        <xdr:cNvPr id="268462" name="Picture 2">
          <a:extLst>
            <a:ext uri="{FF2B5EF4-FFF2-40B4-BE49-F238E27FC236}">
              <a16:creationId xmlns:a16="http://schemas.microsoft.com/office/drawing/2014/main" id="{84C9AFE5-5413-4D9D-9680-4A6322103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" y="3977640"/>
          <a:ext cx="1874520" cy="1744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586740</xdr:colOff>
      <xdr:row>22</xdr:row>
      <xdr:rowOff>228600</xdr:rowOff>
    </xdr:from>
    <xdr:to>
      <xdr:col>5</xdr:col>
      <xdr:colOff>129540</xdr:colOff>
      <xdr:row>30</xdr:row>
      <xdr:rowOff>7620</xdr:rowOff>
    </xdr:to>
    <xdr:pic>
      <xdr:nvPicPr>
        <xdr:cNvPr id="268463" name="Picture 6">
          <a:extLst>
            <a:ext uri="{FF2B5EF4-FFF2-40B4-BE49-F238E27FC236}">
              <a16:creationId xmlns:a16="http://schemas.microsoft.com/office/drawing/2014/main" id="{02AC8E46-A4FA-4876-A92D-FDD2731C7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4840" y="4076700"/>
          <a:ext cx="1714500" cy="1607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845820</xdr:colOff>
      <xdr:row>81</xdr:row>
      <xdr:rowOff>60960</xdr:rowOff>
    </xdr:from>
    <xdr:to>
      <xdr:col>0</xdr:col>
      <xdr:colOff>2141220</xdr:colOff>
      <xdr:row>89</xdr:row>
      <xdr:rowOff>0</xdr:rowOff>
    </xdr:to>
    <xdr:pic>
      <xdr:nvPicPr>
        <xdr:cNvPr id="268464" name="Picture 3">
          <a:extLst>
            <a:ext uri="{FF2B5EF4-FFF2-40B4-BE49-F238E27FC236}">
              <a16:creationId xmlns:a16="http://schemas.microsoft.com/office/drawing/2014/main" id="{DF38684B-310D-4A2F-86E8-FC16D6BB0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15224760"/>
          <a:ext cx="12954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2575560</xdr:colOff>
      <xdr:row>81</xdr:row>
      <xdr:rowOff>91440</xdr:rowOff>
    </xdr:from>
    <xdr:to>
      <xdr:col>1</xdr:col>
      <xdr:colOff>586740</xdr:colOff>
      <xdr:row>89</xdr:row>
      <xdr:rowOff>91440</xdr:rowOff>
    </xdr:to>
    <xdr:pic>
      <xdr:nvPicPr>
        <xdr:cNvPr id="268465" name="Picture 7">
          <a:extLst>
            <a:ext uri="{FF2B5EF4-FFF2-40B4-BE49-F238E27FC236}">
              <a16:creationId xmlns:a16="http://schemas.microsoft.com/office/drawing/2014/main" id="{514DCE0E-1712-4BFD-8D65-3A21C4768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5560" y="15255240"/>
          <a:ext cx="1135380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548640</xdr:colOff>
      <xdr:row>81</xdr:row>
      <xdr:rowOff>76200</xdr:rowOff>
    </xdr:from>
    <xdr:to>
      <xdr:col>6</xdr:col>
      <xdr:colOff>45720</xdr:colOff>
      <xdr:row>89</xdr:row>
      <xdr:rowOff>106680</xdr:rowOff>
    </xdr:to>
    <xdr:pic>
      <xdr:nvPicPr>
        <xdr:cNvPr id="268466" name="Picture 4">
          <a:extLst>
            <a:ext uri="{FF2B5EF4-FFF2-40B4-BE49-F238E27FC236}">
              <a16:creationId xmlns:a16="http://schemas.microsoft.com/office/drawing/2014/main" id="{CF91FBAA-2056-4CC8-8245-F61367FBD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6740" y="15240000"/>
          <a:ext cx="239268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1318260</xdr:colOff>
      <xdr:row>172</xdr:row>
      <xdr:rowOff>30480</xdr:rowOff>
    </xdr:from>
    <xdr:to>
      <xdr:col>0</xdr:col>
      <xdr:colOff>2712720</xdr:colOff>
      <xdr:row>178</xdr:row>
      <xdr:rowOff>144780</xdr:rowOff>
    </xdr:to>
    <xdr:pic>
      <xdr:nvPicPr>
        <xdr:cNvPr id="268467" name="Picture 1">
          <a:extLst>
            <a:ext uri="{FF2B5EF4-FFF2-40B4-BE49-F238E27FC236}">
              <a16:creationId xmlns:a16="http://schemas.microsoft.com/office/drawing/2014/main" id="{DA4E2928-78B6-417E-92C8-22F9D55D8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260" y="31897320"/>
          <a:ext cx="139446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1851660</xdr:colOff>
      <xdr:row>0</xdr:row>
      <xdr:rowOff>160020</xdr:rowOff>
    </xdr:from>
    <xdr:to>
      <xdr:col>5</xdr:col>
      <xdr:colOff>297180</xdr:colOff>
      <xdr:row>3</xdr:row>
      <xdr:rowOff>68580</xdr:rowOff>
    </xdr:to>
    <xdr:pic>
      <xdr:nvPicPr>
        <xdr:cNvPr id="151502" name="Picture 1">
          <a:extLst>
            <a:ext uri="{FF2B5EF4-FFF2-40B4-BE49-F238E27FC236}">
              <a16:creationId xmlns:a16="http://schemas.microsoft.com/office/drawing/2014/main" id="{08810177-C66C-46A1-BB62-AD8448480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660" y="160020"/>
          <a:ext cx="3726180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929640</xdr:colOff>
      <xdr:row>0</xdr:row>
      <xdr:rowOff>38100</xdr:rowOff>
    </xdr:from>
    <xdr:to>
      <xdr:col>0</xdr:col>
      <xdr:colOff>1569720</xdr:colOff>
      <xdr:row>3</xdr:row>
      <xdr:rowOff>144780</xdr:rowOff>
    </xdr:to>
    <xdr:pic>
      <xdr:nvPicPr>
        <xdr:cNvPr id="151503" name="Picture 3">
          <a:extLst>
            <a:ext uri="{FF2B5EF4-FFF2-40B4-BE49-F238E27FC236}">
              <a16:creationId xmlns:a16="http://schemas.microsoft.com/office/drawing/2014/main" id="{A33395EA-6681-49BD-967A-4A1F0B8DE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" y="38100"/>
          <a:ext cx="64008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830580</xdr:colOff>
      <xdr:row>3</xdr:row>
      <xdr:rowOff>144780</xdr:rowOff>
    </xdr:from>
    <xdr:to>
      <xdr:col>3</xdr:col>
      <xdr:colOff>373380</xdr:colOff>
      <xdr:row>12</xdr:row>
      <xdr:rowOff>91440</xdr:rowOff>
    </xdr:to>
    <xdr:pic>
      <xdr:nvPicPr>
        <xdr:cNvPr id="151504" name="Picture 4">
          <a:extLst>
            <a:ext uri="{FF2B5EF4-FFF2-40B4-BE49-F238E27FC236}">
              <a16:creationId xmlns:a16="http://schemas.microsoft.com/office/drawing/2014/main" id="{354AD9DE-C39E-44C6-92F3-245383A6E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8440" y="647700"/>
          <a:ext cx="1676400" cy="1455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4</xdr:row>
      <xdr:rowOff>121920</xdr:rowOff>
    </xdr:from>
    <xdr:to>
      <xdr:col>0</xdr:col>
      <xdr:colOff>1859280</xdr:colOff>
      <xdr:row>11</xdr:row>
      <xdr:rowOff>160020</xdr:rowOff>
    </xdr:to>
    <xdr:pic>
      <xdr:nvPicPr>
        <xdr:cNvPr id="151505" name="Picture 5">
          <a:extLst>
            <a:ext uri="{FF2B5EF4-FFF2-40B4-BE49-F238E27FC236}">
              <a16:creationId xmlns:a16="http://schemas.microsoft.com/office/drawing/2014/main" id="{0239CBDB-AAA1-4D8F-8DAE-705749E00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792480"/>
          <a:ext cx="179832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48</xdr:row>
      <xdr:rowOff>0</xdr:rowOff>
    </xdr:from>
    <xdr:to>
      <xdr:col>5</xdr:col>
      <xdr:colOff>487680</xdr:colOff>
      <xdr:row>52</xdr:row>
      <xdr:rowOff>1066800</xdr:rowOff>
    </xdr:to>
    <xdr:pic>
      <xdr:nvPicPr>
        <xdr:cNvPr id="10852" name="Picture 2">
          <a:extLst>
            <a:ext uri="{FF2B5EF4-FFF2-40B4-BE49-F238E27FC236}">
              <a16:creationId xmlns:a16="http://schemas.microsoft.com/office/drawing/2014/main" id="{45B34D04-46F5-4C80-87E9-D68042EAA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4440"/>
          <a:ext cx="5844540" cy="2529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213360</xdr:colOff>
      <xdr:row>3</xdr:row>
      <xdr:rowOff>76200</xdr:rowOff>
    </xdr:from>
    <xdr:to>
      <xdr:col>4</xdr:col>
      <xdr:colOff>1188720</xdr:colOff>
      <xdr:row>8</xdr:row>
      <xdr:rowOff>7620</xdr:rowOff>
    </xdr:to>
    <xdr:pic>
      <xdr:nvPicPr>
        <xdr:cNvPr id="269428" name="Picture 194">
          <a:extLst>
            <a:ext uri="{FF2B5EF4-FFF2-40B4-BE49-F238E27FC236}">
              <a16:creationId xmlns:a16="http://schemas.microsoft.com/office/drawing/2014/main" id="{118F3258-A363-4BFC-B5C9-5BFA2ABAF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830580"/>
          <a:ext cx="97536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91440</xdr:colOff>
      <xdr:row>33</xdr:row>
      <xdr:rowOff>68580</xdr:rowOff>
    </xdr:from>
    <xdr:to>
      <xdr:col>3</xdr:col>
      <xdr:colOff>266700</xdr:colOff>
      <xdr:row>34</xdr:row>
      <xdr:rowOff>129540</xdr:rowOff>
    </xdr:to>
    <xdr:pic>
      <xdr:nvPicPr>
        <xdr:cNvPr id="269429" name="Picture 190">
          <a:extLst>
            <a:ext uri="{FF2B5EF4-FFF2-40B4-BE49-F238E27FC236}">
              <a16:creationId xmlns:a16="http://schemas.microsoft.com/office/drawing/2014/main" id="{F515BFE5-BAC7-4431-9855-02A8223C0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680" y="5890260"/>
          <a:ext cx="75438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495300</xdr:colOff>
      <xdr:row>33</xdr:row>
      <xdr:rowOff>91440</xdr:rowOff>
    </xdr:from>
    <xdr:to>
      <xdr:col>7</xdr:col>
      <xdr:colOff>0</xdr:colOff>
      <xdr:row>34</xdr:row>
      <xdr:rowOff>190500</xdr:rowOff>
    </xdr:to>
    <xdr:pic>
      <xdr:nvPicPr>
        <xdr:cNvPr id="269430" name="Picture 188">
          <a:extLst>
            <a:ext uri="{FF2B5EF4-FFF2-40B4-BE49-F238E27FC236}">
              <a16:creationId xmlns:a16="http://schemas.microsoft.com/office/drawing/2014/main" id="{E3A27DEB-250E-41F4-A75F-1DA308D7B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020" y="5913120"/>
          <a:ext cx="75438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38100</xdr:colOff>
      <xdr:row>32</xdr:row>
      <xdr:rowOff>152400</xdr:rowOff>
    </xdr:from>
    <xdr:to>
      <xdr:col>8</xdr:col>
      <xdr:colOff>525780</xdr:colOff>
      <xdr:row>34</xdr:row>
      <xdr:rowOff>266700</xdr:rowOff>
    </xdr:to>
    <xdr:pic>
      <xdr:nvPicPr>
        <xdr:cNvPr id="269431" name="Picture 189">
          <a:extLst>
            <a:ext uri="{FF2B5EF4-FFF2-40B4-BE49-F238E27FC236}">
              <a16:creationId xmlns:a16="http://schemas.microsoft.com/office/drawing/2014/main" id="{3D31F672-B0ED-4003-B643-9CAC93CBE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8340" y="5798820"/>
          <a:ext cx="4876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&#1079;&#1072;&#1076;&#1074;&#1080;&#1078;&#1082;&#1080;.kz/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valves.kz/" TargetMode="External"/><Relationship Id="rId1" Type="http://schemas.openxmlformats.org/officeDocument/2006/relationships/hyperlink" Target="http://www.promresurs.kz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valvekz@gmail.com" TargetMode="External"/><Relationship Id="rId4" Type="http://schemas.openxmlformats.org/officeDocument/2006/relationships/hyperlink" Target="mailto:valves@valves.kz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mailto:valvekz@gmail.com" TargetMode="External"/><Relationship Id="rId2" Type="http://schemas.openxmlformats.org/officeDocument/2006/relationships/hyperlink" Target="mailto:valves@valves.kz" TargetMode="External"/><Relationship Id="rId1" Type="http://schemas.openxmlformats.org/officeDocument/2006/relationships/hyperlink" Target="mailto:valves@valves.kz?subject=&#1047;&#1072;&#1103;&#1074;&#1082;&#1072;%20&#1085;&#1072;%20&#1087;&#1088;&#1086;&#1076;&#1091;&#1082;&#1094;&#1080;&#1102;%20&#1058;&#1054;&#1054;%20%22&#1055;&#1056;&#1054;&#1052;&#1056;&#1045;&#1057;&#1059;&#1056;&#1057;-KZ%22" TargetMode="External"/><Relationship Id="rId4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L21"/>
  <sheetViews>
    <sheetView view="pageBreakPreview" zoomScaleNormal="100" zoomScaleSheetLayoutView="100" workbookViewId="0">
      <selection activeCell="K6" sqref="K6"/>
    </sheetView>
  </sheetViews>
  <sheetFormatPr defaultRowHeight="13.2"/>
  <cols>
    <col min="10" max="10" width="23.33203125" customWidth="1"/>
    <col min="11" max="11" width="10.109375" bestFit="1" customWidth="1"/>
  </cols>
  <sheetData>
    <row r="1" spans="1:12" s="4" customFormat="1" ht="13.8">
      <c r="A1" s="1"/>
      <c r="B1" s="2"/>
      <c r="C1" s="2"/>
      <c r="D1" s="2"/>
      <c r="E1" s="2"/>
      <c r="F1" s="2"/>
      <c r="G1" s="2"/>
      <c r="H1" s="2"/>
      <c r="I1" s="2"/>
      <c r="J1" s="3"/>
    </row>
    <row r="2" spans="1:12" s="4" customFormat="1">
      <c r="A2" s="5"/>
      <c r="B2" s="6"/>
      <c r="C2" s="6"/>
      <c r="D2" s="6"/>
      <c r="E2" s="6"/>
      <c r="F2" s="6"/>
      <c r="G2" s="6"/>
      <c r="H2" s="6"/>
      <c r="I2" s="6"/>
      <c r="J2" s="7"/>
      <c r="K2" s="1050" t="s">
        <v>2152</v>
      </c>
    </row>
    <row r="3" spans="1:12" s="4" customFormat="1" ht="45.6">
      <c r="A3" s="8"/>
      <c r="B3" s="6"/>
      <c r="C3" s="644" t="s">
        <v>1724</v>
      </c>
      <c r="D3" s="6"/>
      <c r="E3" s="6"/>
      <c r="F3" s="6"/>
      <c r="G3" s="6"/>
      <c r="H3" s="6"/>
      <c r="I3" s="6"/>
      <c r="J3" s="7"/>
      <c r="K3" s="1065">
        <v>6.2</v>
      </c>
      <c r="L3" s="1065">
        <v>5.85</v>
      </c>
    </row>
    <row r="4" spans="1:12" s="4" customFormat="1" ht="16.2">
      <c r="A4" s="9"/>
      <c r="B4" s="6"/>
      <c r="D4" s="10"/>
      <c r="E4" s="10"/>
      <c r="G4" s="10"/>
      <c r="H4" s="11"/>
      <c r="I4" s="12"/>
      <c r="J4" s="13"/>
      <c r="K4" s="1064">
        <v>392</v>
      </c>
      <c r="L4" s="1065">
        <v>451</v>
      </c>
    </row>
    <row r="5" spans="1:12" s="4" customFormat="1" ht="20.399999999999999">
      <c r="A5" s="9"/>
      <c r="B5" s="6"/>
      <c r="C5" s="645" t="s">
        <v>1725</v>
      </c>
      <c r="D5" s="645"/>
      <c r="E5" s="15"/>
      <c r="I5" s="6"/>
      <c r="J5" s="7"/>
    </row>
    <row r="6" spans="1:12" ht="13.5" customHeight="1">
      <c r="A6" s="14" t="s">
        <v>1726</v>
      </c>
      <c r="B6" s="17"/>
      <c r="D6" s="15"/>
      <c r="E6" s="15"/>
      <c r="F6" s="15"/>
      <c r="G6" s="15"/>
      <c r="H6" s="18"/>
      <c r="I6" s="17"/>
      <c r="J6" s="19"/>
    </row>
    <row r="7" spans="1:12" ht="15.6">
      <c r="A7" s="14"/>
      <c r="B7" s="17"/>
      <c r="D7" s="15"/>
      <c r="E7" s="15"/>
      <c r="F7" s="15"/>
      <c r="G7" s="15"/>
      <c r="H7" s="18"/>
      <c r="I7" s="17"/>
      <c r="J7" s="19"/>
    </row>
    <row r="8" spans="1:12" ht="15.6">
      <c r="A8" s="16"/>
      <c r="B8" s="17"/>
      <c r="C8" s="17"/>
      <c r="D8" s="17"/>
      <c r="E8" s="17"/>
      <c r="F8" s="17"/>
      <c r="G8" s="17"/>
      <c r="H8" s="17"/>
      <c r="I8" s="17"/>
      <c r="J8" s="19"/>
    </row>
    <row r="9" spans="1:12">
      <c r="A9" s="20"/>
      <c r="B9" s="17"/>
      <c r="C9" s="17"/>
      <c r="D9" s="17"/>
      <c r="E9" s="17"/>
      <c r="F9" s="18"/>
      <c r="G9" s="18"/>
      <c r="H9" s="18"/>
      <c r="I9" s="18"/>
      <c r="J9" s="19"/>
    </row>
    <row r="10" spans="1:12">
      <c r="A10" s="21"/>
      <c r="B10" s="17"/>
      <c r="C10" s="17"/>
      <c r="D10" s="17"/>
      <c r="E10" s="17"/>
      <c r="F10" s="17"/>
      <c r="G10" s="17"/>
      <c r="H10" s="17"/>
      <c r="I10" s="17"/>
      <c r="J10" s="19"/>
    </row>
    <row r="11" spans="1:12" ht="15.6">
      <c r="A11" s="21"/>
      <c r="B11" s="22" t="s">
        <v>0</v>
      </c>
      <c r="C11" s="702" t="s">
        <v>1801</v>
      </c>
      <c r="D11" s="23"/>
      <c r="E11" s="702" t="s">
        <v>1800</v>
      </c>
      <c r="F11" s="23"/>
      <c r="G11" s="702" t="s">
        <v>1865</v>
      </c>
      <c r="H11" s="23"/>
      <c r="I11" s="23"/>
      <c r="J11" s="23"/>
    </row>
    <row r="12" spans="1:12" ht="15.6">
      <c r="A12" s="21"/>
      <c r="B12" s="24" t="s">
        <v>1</v>
      </c>
      <c r="C12" s="994" t="s">
        <v>1864</v>
      </c>
      <c r="D12" s="23"/>
      <c r="E12" s="702" t="s">
        <v>2</v>
      </c>
      <c r="F12" s="23"/>
      <c r="G12" s="23"/>
      <c r="H12" s="23"/>
      <c r="I12" s="23"/>
      <c r="J12" s="23"/>
    </row>
    <row r="13" spans="1:12">
      <c r="A13" s="21"/>
      <c r="B13" s="17"/>
      <c r="C13" s="17"/>
      <c r="D13" s="17"/>
      <c r="E13" s="17"/>
      <c r="F13" s="17"/>
      <c r="G13" s="17"/>
      <c r="H13" s="17"/>
      <c r="I13" s="17"/>
      <c r="J13" s="19"/>
    </row>
    <row r="14" spans="1:12" ht="24.6">
      <c r="A14" s="21"/>
      <c r="B14" s="646" t="s">
        <v>1727</v>
      </c>
      <c r="C14" s="17"/>
      <c r="D14" s="17"/>
      <c r="E14" s="17"/>
      <c r="F14" s="17"/>
      <c r="G14" s="17"/>
      <c r="H14" s="17"/>
      <c r="I14" s="17"/>
      <c r="J14" s="19"/>
    </row>
    <row r="15" spans="1:12">
      <c r="A15" s="21"/>
      <c r="B15" s="17"/>
      <c r="C15" s="17"/>
      <c r="D15" s="17"/>
      <c r="E15" s="17"/>
      <c r="F15" s="17"/>
      <c r="G15" s="17"/>
      <c r="H15" s="17"/>
      <c r="I15" s="17"/>
      <c r="J15" s="19"/>
    </row>
    <row r="16" spans="1:12" s="28" customFormat="1">
      <c r="A16" s="25" t="s">
        <v>3</v>
      </c>
      <c r="B16" s="26"/>
      <c r="C16" s="26"/>
      <c r="D16" s="26"/>
      <c r="E16" s="26"/>
      <c r="F16" s="26"/>
      <c r="G16" s="26"/>
      <c r="H16" s="26"/>
      <c r="I16" s="26"/>
      <c r="J16" s="27"/>
    </row>
    <row r="17" spans="1:10" s="28" customFormat="1">
      <c r="A17" s="29" t="s">
        <v>4</v>
      </c>
      <c r="B17" s="30"/>
      <c r="C17" s="30"/>
      <c r="D17" s="30"/>
      <c r="E17" s="30"/>
      <c r="F17" s="30"/>
      <c r="G17" s="30"/>
      <c r="H17" s="30"/>
      <c r="I17" s="30"/>
      <c r="J17" s="31"/>
    </row>
    <row r="18" spans="1:10" s="4" customFormat="1"/>
    <row r="19" spans="1:10" s="4" customFormat="1"/>
    <row r="20" spans="1:10" s="4" customFormat="1"/>
    <row r="21" spans="1:10" s="4" customFormat="1"/>
  </sheetData>
  <sheetProtection selectLockedCells="1" selectUnlockedCells="1"/>
  <hyperlinks>
    <hyperlink ref="E11" r:id="rId1"/>
    <hyperlink ref="C11" r:id="rId2"/>
    <hyperlink ref="G11" r:id="rId3"/>
    <hyperlink ref="C12" r:id="rId4"/>
    <hyperlink ref="E12" r:id="rId5"/>
  </hyperlinks>
  <pageMargins left="0.74791666666666667" right="0.74791666666666667" top="0.98402777777777772" bottom="0.98402777777777772" header="0.51180555555555551" footer="0.51180555555555551"/>
  <pageSetup paperSize="9" scale="80" firstPageNumber="0" orientation="portrait" horizontalDpi="300" verticalDpi="300" r:id="rId6"/>
  <headerFooter alignWithMargins="0">
    <oddHeader>&amp;L&amp;"Arial Cyr,полужирный"г. Павлодар&amp;C&amp;"Arial Cyr,полужирный"&amp;14ТОО "ПРОМРЕСУРС-КZ"</oddHeader>
  </headerFooter>
  <drawing r:id="rId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M498"/>
  <sheetViews>
    <sheetView view="pageBreakPreview" zoomScaleNormal="100" zoomScaleSheetLayoutView="100" workbookViewId="0">
      <selection activeCell="K9" sqref="K9"/>
    </sheetView>
  </sheetViews>
  <sheetFormatPr defaultRowHeight="10.199999999999999"/>
  <cols>
    <col min="1" max="1" width="7.44140625" style="55" customWidth="1"/>
    <col min="2" max="2" width="6.5546875" style="55" customWidth="1"/>
    <col min="3" max="3" width="17.5546875" style="55" customWidth="1"/>
    <col min="4" max="4" width="6.6640625" style="55" customWidth="1"/>
    <col min="5" max="5" width="7.44140625" style="55" customWidth="1"/>
    <col min="6" max="6" width="13.109375" style="55" customWidth="1"/>
    <col min="7" max="7" width="9.88671875" style="55" customWidth="1"/>
    <col min="8" max="8" width="19.44140625" style="55" customWidth="1"/>
    <col min="9" max="9" width="11.6640625" style="56" customWidth="1"/>
    <col min="10" max="10" width="8.88671875" style="55"/>
    <col min="11" max="11" width="8.88671875" style="1002"/>
    <col min="12" max="16384" width="8.88671875" style="55"/>
  </cols>
  <sheetData>
    <row r="1" spans="1:13" s="58" customFormat="1">
      <c r="A1" s="1222" t="s">
        <v>2143</v>
      </c>
      <c r="B1" s="1222"/>
      <c r="C1" s="1222"/>
      <c r="D1" s="1222"/>
      <c r="E1" s="1222"/>
      <c r="F1" s="1222"/>
      <c r="G1" s="1222"/>
      <c r="H1" s="1222"/>
      <c r="I1" s="1222"/>
      <c r="K1" s="1001"/>
      <c r="L1" s="725"/>
    </row>
    <row r="2" spans="1:13" s="58" customFormat="1" ht="30.6">
      <c r="A2" s="57" t="s">
        <v>196</v>
      </c>
      <c r="B2" s="59" t="s">
        <v>197</v>
      </c>
      <c r="C2" s="57" t="s">
        <v>198</v>
      </c>
      <c r="D2" s="59" t="s">
        <v>199</v>
      </c>
      <c r="E2" s="59" t="s">
        <v>200</v>
      </c>
      <c r="F2" s="59" t="s">
        <v>201</v>
      </c>
      <c r="G2" s="59" t="s">
        <v>202</v>
      </c>
      <c r="H2" s="59" t="s">
        <v>203</v>
      </c>
      <c r="I2" s="60" t="s">
        <v>2161</v>
      </c>
      <c r="K2" s="1001"/>
    </row>
    <row r="3" spans="1:13" ht="12.75" customHeight="1">
      <c r="A3" s="1223" t="s">
        <v>204</v>
      </c>
      <c r="B3" s="1223"/>
      <c r="C3" s="1223"/>
      <c r="D3" s="1223"/>
      <c r="E3" s="1223"/>
      <c r="F3" s="1223" t="s">
        <v>205</v>
      </c>
      <c r="G3" s="1223"/>
      <c r="H3" s="1223"/>
      <c r="I3" s="1223"/>
    </row>
    <row r="4" spans="1:13">
      <c r="A4" s="1223"/>
      <c r="B4" s="1223"/>
      <c r="C4" s="1223"/>
      <c r="D4" s="1223"/>
      <c r="E4" s="1223"/>
      <c r="F4" s="1223"/>
      <c r="G4" s="1223"/>
      <c r="H4" s="1223"/>
      <c r="I4" s="1223"/>
    </row>
    <row r="5" spans="1:13" ht="10.199999999999999" customHeight="1">
      <c r="A5" s="1223"/>
      <c r="B5" s="1223"/>
      <c r="C5" s="1223"/>
      <c r="D5" s="1223"/>
      <c r="E5" s="1223"/>
      <c r="F5" s="1223"/>
      <c r="G5" s="1223"/>
      <c r="H5" s="1223"/>
      <c r="I5" s="1223"/>
    </row>
    <row r="6" spans="1:13">
      <c r="A6" s="1223"/>
      <c r="B6" s="1223"/>
      <c r="C6" s="1223"/>
      <c r="D6" s="1223"/>
      <c r="E6" s="1223"/>
      <c r="F6" s="1223"/>
      <c r="G6" s="1223"/>
      <c r="H6" s="1223"/>
      <c r="I6" s="1223"/>
    </row>
    <row r="7" spans="1:13" ht="14.25" customHeight="1">
      <c r="A7" s="1224"/>
      <c r="B7" s="1224"/>
      <c r="C7" s="1224"/>
      <c r="D7" s="1224"/>
      <c r="E7" s="1224"/>
      <c r="F7" s="1224"/>
      <c r="G7" s="1224"/>
      <c r="H7" s="1224"/>
      <c r="I7" s="1224"/>
    </row>
    <row r="8" spans="1:13">
      <c r="A8" s="1225" t="s">
        <v>206</v>
      </c>
      <c r="B8" s="1225"/>
      <c r="C8" s="1225"/>
      <c r="D8" s="1225"/>
      <c r="E8" s="1225"/>
      <c r="F8" s="1225"/>
      <c r="G8" s="1225"/>
      <c r="H8" s="1225"/>
      <c r="I8" s="1225"/>
      <c r="M8" s="58"/>
    </row>
    <row r="9" spans="1:13">
      <c r="A9" s="67">
        <v>6</v>
      </c>
      <c r="B9" s="67">
        <v>98</v>
      </c>
      <c r="C9" s="67" t="s">
        <v>207</v>
      </c>
      <c r="D9" s="812"/>
      <c r="E9" s="812"/>
      <c r="F9" s="67" t="s">
        <v>208</v>
      </c>
      <c r="G9" s="67"/>
      <c r="H9" s="67"/>
      <c r="I9" s="814">
        <v>20563.2</v>
      </c>
      <c r="J9" s="56"/>
      <c r="M9" s="777"/>
    </row>
    <row r="10" spans="1:13">
      <c r="A10" s="64">
        <v>10</v>
      </c>
      <c r="B10" s="61">
        <v>137</v>
      </c>
      <c r="C10" s="61" t="s">
        <v>209</v>
      </c>
      <c r="D10" s="62" t="s">
        <v>210</v>
      </c>
      <c r="E10" s="62" t="s">
        <v>211</v>
      </c>
      <c r="F10" s="61" t="s">
        <v>212</v>
      </c>
      <c r="G10" s="61">
        <v>1.5</v>
      </c>
      <c r="H10" s="61"/>
      <c r="I10" s="65">
        <v>49190.400000000009</v>
      </c>
      <c r="J10" s="56"/>
      <c r="M10" s="777"/>
    </row>
    <row r="11" spans="1:13">
      <c r="A11" s="66"/>
      <c r="B11" s="61"/>
      <c r="C11" s="61" t="s">
        <v>213</v>
      </c>
      <c r="D11" s="62"/>
      <c r="E11" s="62" t="s">
        <v>211</v>
      </c>
      <c r="F11" s="61" t="s">
        <v>212</v>
      </c>
      <c r="G11" s="61"/>
      <c r="H11" s="61"/>
      <c r="I11" s="65">
        <v>34500</v>
      </c>
      <c r="J11" s="56"/>
      <c r="M11" s="777"/>
    </row>
    <row r="12" spans="1:13">
      <c r="A12" s="66"/>
      <c r="B12" s="61">
        <v>250</v>
      </c>
      <c r="C12" s="61" t="s">
        <v>214</v>
      </c>
      <c r="D12" s="62" t="s">
        <v>210</v>
      </c>
      <c r="E12" s="62" t="s">
        <v>215</v>
      </c>
      <c r="F12" s="61" t="s">
        <v>216</v>
      </c>
      <c r="G12" s="61">
        <v>1.8</v>
      </c>
      <c r="H12" s="61"/>
      <c r="I12" s="63">
        <v>45750</v>
      </c>
      <c r="J12" s="56"/>
      <c r="M12" s="86"/>
    </row>
    <row r="13" spans="1:13">
      <c r="A13" s="66"/>
      <c r="B13" s="61"/>
      <c r="C13" s="61" t="s">
        <v>217</v>
      </c>
      <c r="D13" s="62" t="s">
        <v>210</v>
      </c>
      <c r="E13" s="62" t="s">
        <v>215</v>
      </c>
      <c r="F13" s="61" t="s">
        <v>212</v>
      </c>
      <c r="G13" s="61"/>
      <c r="H13" s="61"/>
      <c r="I13" s="63">
        <v>51450</v>
      </c>
      <c r="J13" s="56"/>
      <c r="M13" s="86"/>
    </row>
    <row r="14" spans="1:13">
      <c r="A14" s="67"/>
      <c r="B14" s="61">
        <v>373</v>
      </c>
      <c r="C14" s="61" t="s">
        <v>218</v>
      </c>
      <c r="D14" s="62" t="s">
        <v>210</v>
      </c>
      <c r="E14" s="62" t="s">
        <v>219</v>
      </c>
      <c r="F14" s="61" t="s">
        <v>216</v>
      </c>
      <c r="G14" s="61"/>
      <c r="H14" s="61"/>
      <c r="I14" s="63">
        <v>51000</v>
      </c>
      <c r="J14" s="56"/>
      <c r="M14" s="86"/>
    </row>
    <row r="15" spans="1:13">
      <c r="A15" s="64">
        <v>20</v>
      </c>
      <c r="B15" s="61">
        <v>40</v>
      </c>
      <c r="C15" s="61" t="s">
        <v>220</v>
      </c>
      <c r="D15" s="62"/>
      <c r="E15" s="62" t="s">
        <v>221</v>
      </c>
      <c r="F15" s="61"/>
      <c r="G15" s="61"/>
      <c r="H15" s="61"/>
      <c r="I15" s="63">
        <v>2818368.0000000005</v>
      </c>
      <c r="J15" s="56"/>
      <c r="M15" s="86"/>
    </row>
    <row r="16" spans="1:13">
      <c r="A16" s="66"/>
      <c r="B16" s="61"/>
      <c r="C16" s="61" t="s">
        <v>222</v>
      </c>
      <c r="D16" s="62"/>
      <c r="E16" s="62" t="s">
        <v>215</v>
      </c>
      <c r="F16" s="61"/>
      <c r="G16" s="61"/>
      <c r="H16" s="61"/>
      <c r="I16" s="63">
        <v>2818368.0000000005</v>
      </c>
      <c r="J16" s="56"/>
      <c r="M16" s="86"/>
    </row>
    <row r="17" spans="1:13">
      <c r="A17" s="66"/>
      <c r="B17" s="61" t="s">
        <v>223</v>
      </c>
      <c r="C17" s="61" t="s">
        <v>224</v>
      </c>
      <c r="D17" s="62" t="s">
        <v>225</v>
      </c>
      <c r="E17" s="62" t="s">
        <v>226</v>
      </c>
      <c r="F17" s="61"/>
      <c r="G17" s="61">
        <v>5.3</v>
      </c>
      <c r="H17" s="61"/>
      <c r="I17" s="63">
        <v>101606.40000000001</v>
      </c>
      <c r="J17" s="56"/>
      <c r="M17" s="86"/>
    </row>
    <row r="18" spans="1:13">
      <c r="A18" s="66"/>
      <c r="B18" s="61">
        <v>98</v>
      </c>
      <c r="C18" s="61" t="s">
        <v>227</v>
      </c>
      <c r="D18" s="62"/>
      <c r="E18" s="62" t="s">
        <v>228</v>
      </c>
      <c r="F18" s="61"/>
      <c r="G18" s="61"/>
      <c r="H18" s="61"/>
      <c r="I18" s="63">
        <v>3177216</v>
      </c>
      <c r="J18" s="56"/>
      <c r="M18" s="86"/>
    </row>
    <row r="19" spans="1:13">
      <c r="A19" s="66"/>
      <c r="B19" s="61"/>
      <c r="C19" s="61" t="s">
        <v>229</v>
      </c>
      <c r="D19" s="62" t="s">
        <v>225</v>
      </c>
      <c r="E19" s="62" t="s">
        <v>228</v>
      </c>
      <c r="F19" s="61" t="s">
        <v>212</v>
      </c>
      <c r="G19" s="61">
        <v>6.2</v>
      </c>
      <c r="H19" s="61"/>
      <c r="I19" s="63">
        <v>97171.200000000012</v>
      </c>
      <c r="J19" s="56"/>
      <c r="M19" s="86"/>
    </row>
    <row r="20" spans="1:13">
      <c r="A20" s="66"/>
      <c r="B20" s="61">
        <v>137</v>
      </c>
      <c r="C20" s="61" t="s">
        <v>230</v>
      </c>
      <c r="D20" s="62"/>
      <c r="E20" s="62" t="s">
        <v>211</v>
      </c>
      <c r="F20" s="61"/>
      <c r="G20" s="61"/>
      <c r="H20" s="61"/>
      <c r="I20" s="63">
        <v>3177216</v>
      </c>
      <c r="J20" s="56"/>
      <c r="M20" s="86"/>
    </row>
    <row r="21" spans="1:13">
      <c r="A21" s="66"/>
      <c r="B21" s="61">
        <v>250</v>
      </c>
      <c r="C21" s="61" t="s">
        <v>231</v>
      </c>
      <c r="D21" s="62"/>
      <c r="E21" s="62" t="s">
        <v>215</v>
      </c>
      <c r="F21" s="61"/>
      <c r="G21" s="61"/>
      <c r="H21" s="61"/>
      <c r="I21" s="65">
        <v>3177216</v>
      </c>
      <c r="J21" s="56"/>
      <c r="M21" s="777"/>
    </row>
    <row r="22" spans="1:13">
      <c r="A22" s="66"/>
      <c r="B22" s="61"/>
      <c r="C22" s="61" t="s">
        <v>232</v>
      </c>
      <c r="D22" s="62" t="s">
        <v>225</v>
      </c>
      <c r="E22" s="62" t="s">
        <v>215</v>
      </c>
      <c r="F22" s="61" t="s">
        <v>212</v>
      </c>
      <c r="G22" s="61"/>
      <c r="H22" s="61"/>
      <c r="I22" s="65">
        <v>56851.200000000004</v>
      </c>
      <c r="J22" s="56"/>
      <c r="M22" s="777"/>
    </row>
    <row r="23" spans="1:13">
      <c r="A23" s="66"/>
      <c r="B23" s="61"/>
      <c r="C23" s="61" t="s">
        <v>233</v>
      </c>
      <c r="D23" s="62" t="s">
        <v>225</v>
      </c>
      <c r="E23" s="62" t="s">
        <v>215</v>
      </c>
      <c r="F23" s="61" t="s">
        <v>212</v>
      </c>
      <c r="G23" s="61"/>
      <c r="H23" s="61"/>
      <c r="I23" s="65">
        <v>85075.200000000012</v>
      </c>
      <c r="J23" s="56"/>
      <c r="M23" s="777"/>
    </row>
    <row r="24" spans="1:13">
      <c r="A24" s="66"/>
      <c r="B24" s="61"/>
      <c r="C24" s="61" t="s">
        <v>234</v>
      </c>
      <c r="D24" s="62" t="s">
        <v>225</v>
      </c>
      <c r="E24" s="62" t="s">
        <v>215</v>
      </c>
      <c r="F24" s="61" t="s">
        <v>212</v>
      </c>
      <c r="G24" s="61"/>
      <c r="H24" s="61"/>
      <c r="I24" s="63">
        <v>98784</v>
      </c>
      <c r="J24" s="56"/>
      <c r="M24" s="86"/>
    </row>
    <row r="25" spans="1:13" ht="12.6">
      <c r="A25" s="66"/>
      <c r="B25" s="61"/>
      <c r="C25" s="61" t="s">
        <v>235</v>
      </c>
      <c r="D25" s="62" t="s">
        <v>225</v>
      </c>
      <c r="E25" s="62" t="s">
        <v>215</v>
      </c>
      <c r="F25" s="61" t="s">
        <v>212</v>
      </c>
      <c r="G25" s="61"/>
      <c r="H25" s="61" t="s">
        <v>236</v>
      </c>
      <c r="I25" s="63">
        <v>741888.00000000012</v>
      </c>
      <c r="J25" s="56"/>
      <c r="M25" s="86"/>
    </row>
    <row r="26" spans="1:13">
      <c r="A26" s="66"/>
      <c r="B26" s="61"/>
      <c r="C26" s="61" t="s">
        <v>237</v>
      </c>
      <c r="D26" s="62"/>
      <c r="E26" s="62"/>
      <c r="F26" s="61"/>
      <c r="G26" s="61"/>
      <c r="H26" s="61"/>
      <c r="I26" s="63">
        <v>794304</v>
      </c>
      <c r="J26" s="56"/>
      <c r="M26" s="86"/>
    </row>
    <row r="27" spans="1:13">
      <c r="A27" s="66"/>
      <c r="B27" s="61">
        <v>373</v>
      </c>
      <c r="C27" s="61" t="s">
        <v>238</v>
      </c>
      <c r="D27" s="62" t="s">
        <v>225</v>
      </c>
      <c r="E27" s="62" t="s">
        <v>219</v>
      </c>
      <c r="F27" s="61" t="s">
        <v>216</v>
      </c>
      <c r="G27" s="61"/>
      <c r="H27" s="61"/>
      <c r="I27" s="63">
        <v>49190.400000000009</v>
      </c>
      <c r="J27" s="56"/>
      <c r="M27" s="86"/>
    </row>
    <row r="28" spans="1:13" ht="12.6">
      <c r="A28" s="66"/>
      <c r="B28" s="61"/>
      <c r="C28" s="61" t="s">
        <v>239</v>
      </c>
      <c r="D28" s="62" t="s">
        <v>240</v>
      </c>
      <c r="E28" s="62" t="s">
        <v>219</v>
      </c>
      <c r="F28" s="61" t="s">
        <v>216</v>
      </c>
      <c r="G28" s="61"/>
      <c r="H28" s="61" t="s">
        <v>241</v>
      </c>
      <c r="I28" s="63">
        <v>1209600.0000000002</v>
      </c>
      <c r="J28" s="56"/>
      <c r="M28" s="86"/>
    </row>
    <row r="29" spans="1:13">
      <c r="A29" s="66"/>
      <c r="B29" s="61"/>
      <c r="C29" s="61" t="s">
        <v>242</v>
      </c>
      <c r="D29" s="62" t="s">
        <v>225</v>
      </c>
      <c r="E29" s="62" t="s">
        <v>219</v>
      </c>
      <c r="F29" s="61" t="s">
        <v>216</v>
      </c>
      <c r="G29" s="61"/>
      <c r="H29" s="61"/>
      <c r="I29" s="63">
        <v>67737.600000000006</v>
      </c>
      <c r="J29" s="56"/>
      <c r="M29" s="86"/>
    </row>
    <row r="30" spans="1:13">
      <c r="A30" s="66"/>
      <c r="B30" s="61"/>
      <c r="C30" s="61" t="s">
        <v>243</v>
      </c>
      <c r="D30" s="62" t="s">
        <v>225</v>
      </c>
      <c r="E30" s="62" t="s">
        <v>219</v>
      </c>
      <c r="F30" s="61" t="s">
        <v>216</v>
      </c>
      <c r="G30" s="61"/>
      <c r="H30" s="61"/>
      <c r="I30" s="63">
        <v>99993.600000000006</v>
      </c>
      <c r="J30" s="56"/>
      <c r="M30" s="86"/>
    </row>
    <row r="31" spans="1:13" ht="12.6">
      <c r="A31" s="66"/>
      <c r="B31" s="61"/>
      <c r="C31" s="61" t="s">
        <v>244</v>
      </c>
      <c r="D31" s="62" t="s">
        <v>225</v>
      </c>
      <c r="E31" s="62" t="s">
        <v>219</v>
      </c>
      <c r="F31" s="61" t="s">
        <v>216</v>
      </c>
      <c r="G31" s="61"/>
      <c r="H31" s="61" t="s">
        <v>236</v>
      </c>
      <c r="I31" s="63">
        <v>646800</v>
      </c>
      <c r="J31" s="56"/>
      <c r="M31" s="86"/>
    </row>
    <row r="32" spans="1:13">
      <c r="A32" s="66"/>
      <c r="B32" s="61"/>
      <c r="C32" s="61" t="s">
        <v>245</v>
      </c>
      <c r="D32" s="62"/>
      <c r="E32" s="62"/>
      <c r="F32" s="61"/>
      <c r="G32" s="61"/>
      <c r="H32" s="61"/>
      <c r="I32" s="63">
        <v>1088640</v>
      </c>
      <c r="J32" s="56"/>
      <c r="M32" s="86"/>
    </row>
    <row r="33" spans="1:13">
      <c r="A33" s="66"/>
      <c r="B33" s="61"/>
      <c r="C33" s="61" t="s">
        <v>246</v>
      </c>
      <c r="D33" s="62" t="s">
        <v>225</v>
      </c>
      <c r="E33" s="62" t="s">
        <v>219</v>
      </c>
      <c r="F33" s="61" t="s">
        <v>216</v>
      </c>
      <c r="G33" s="61">
        <v>6</v>
      </c>
      <c r="H33" s="61"/>
      <c r="I33" s="65">
        <v>73382.400000000009</v>
      </c>
      <c r="J33" s="56"/>
      <c r="M33" s="777"/>
    </row>
    <row r="34" spans="1:13">
      <c r="A34" s="66"/>
      <c r="B34" s="61"/>
      <c r="C34" s="61" t="s">
        <v>247</v>
      </c>
      <c r="D34" s="62"/>
      <c r="E34" s="62" t="s">
        <v>219</v>
      </c>
      <c r="F34" s="61"/>
      <c r="G34" s="61"/>
      <c r="H34" s="68" t="s">
        <v>248</v>
      </c>
      <c r="I34" s="65">
        <v>260064</v>
      </c>
      <c r="J34" s="56"/>
      <c r="M34" s="777"/>
    </row>
    <row r="35" spans="1:13">
      <c r="A35" s="66"/>
      <c r="B35" s="61"/>
      <c r="C35" s="61"/>
      <c r="D35" s="62"/>
      <c r="E35" s="62"/>
      <c r="F35" s="61"/>
      <c r="G35" s="61"/>
      <c r="H35" s="68"/>
      <c r="I35" s="65"/>
      <c r="J35" s="56"/>
      <c r="M35" s="777"/>
    </row>
    <row r="36" spans="1:13">
      <c r="A36" s="66"/>
      <c r="B36" s="61"/>
      <c r="C36" s="61" t="s">
        <v>249</v>
      </c>
      <c r="D36" s="62"/>
      <c r="E36" s="62" t="s">
        <v>219</v>
      </c>
      <c r="F36" s="61"/>
      <c r="G36" s="61"/>
      <c r="H36" s="68" t="s">
        <v>250</v>
      </c>
      <c r="I36" s="63">
        <v>1572480.0000000002</v>
      </c>
      <c r="J36" s="56"/>
      <c r="M36" s="86"/>
    </row>
    <row r="37" spans="1:13">
      <c r="A37" s="67"/>
      <c r="B37" s="61"/>
      <c r="C37" s="61"/>
      <c r="D37" s="62"/>
      <c r="E37" s="62"/>
      <c r="F37" s="61"/>
      <c r="G37" s="61"/>
      <c r="H37" s="68"/>
      <c r="I37" s="63"/>
      <c r="J37" s="56"/>
      <c r="M37" s="86"/>
    </row>
    <row r="38" spans="1:13" ht="13.2" customHeight="1">
      <c r="A38" s="64">
        <v>25</v>
      </c>
      <c r="B38" s="61">
        <v>12</v>
      </c>
      <c r="C38" s="61" t="s">
        <v>251</v>
      </c>
      <c r="D38" s="62"/>
      <c r="E38" s="62" t="s">
        <v>252</v>
      </c>
      <c r="F38" s="61" t="s">
        <v>253</v>
      </c>
      <c r="G38" s="61"/>
      <c r="H38" s="61"/>
      <c r="I38" s="63">
        <v>532224</v>
      </c>
      <c r="J38" s="56"/>
      <c r="M38" s="86"/>
    </row>
    <row r="39" spans="1:13">
      <c r="A39" s="66"/>
      <c r="B39" s="61">
        <v>30</v>
      </c>
      <c r="C39" s="61" t="s">
        <v>254</v>
      </c>
      <c r="D39" s="62"/>
      <c r="E39" s="62" t="s">
        <v>252</v>
      </c>
      <c r="F39" s="61" t="s">
        <v>253</v>
      </c>
      <c r="G39" s="61"/>
      <c r="H39" s="61"/>
      <c r="I39" s="63">
        <v>532224</v>
      </c>
      <c r="J39" s="56"/>
      <c r="M39" s="86"/>
    </row>
    <row r="40" spans="1:13">
      <c r="A40" s="66"/>
      <c r="B40" s="61">
        <v>40</v>
      </c>
      <c r="C40" s="61" t="s">
        <v>255</v>
      </c>
      <c r="D40" s="62"/>
      <c r="E40" s="62" t="s">
        <v>215</v>
      </c>
      <c r="F40" s="61" t="s">
        <v>253</v>
      </c>
      <c r="G40" s="61"/>
      <c r="H40" s="61"/>
      <c r="I40" s="63">
        <v>705600.00000000012</v>
      </c>
      <c r="J40" s="56"/>
      <c r="M40" s="86"/>
    </row>
    <row r="41" spans="1:13">
      <c r="A41" s="67"/>
      <c r="B41" s="61">
        <v>43</v>
      </c>
      <c r="C41" s="61" t="s">
        <v>256</v>
      </c>
      <c r="D41" s="62"/>
      <c r="E41" s="62" t="s">
        <v>252</v>
      </c>
      <c r="F41" s="61" t="s">
        <v>253</v>
      </c>
      <c r="G41" s="61"/>
      <c r="H41" s="61"/>
      <c r="I41" s="63">
        <v>532224</v>
      </c>
      <c r="J41" s="56"/>
      <c r="M41" s="86"/>
    </row>
    <row r="42" spans="1:13">
      <c r="A42" s="64">
        <v>32</v>
      </c>
      <c r="B42" s="61">
        <v>250</v>
      </c>
      <c r="C42" s="61" t="s">
        <v>257</v>
      </c>
      <c r="D42" s="62"/>
      <c r="E42" s="62" t="s">
        <v>215</v>
      </c>
      <c r="F42" s="61" t="s">
        <v>212</v>
      </c>
      <c r="G42" s="61"/>
      <c r="H42" s="61"/>
      <c r="I42" s="63">
        <v>286272.00000000006</v>
      </c>
      <c r="J42" s="56"/>
      <c r="M42" s="86"/>
    </row>
    <row r="43" spans="1:13">
      <c r="A43" s="66"/>
      <c r="B43" s="61"/>
      <c r="C43" s="61" t="s">
        <v>258</v>
      </c>
      <c r="D43" s="62"/>
      <c r="E43" s="62" t="s">
        <v>215</v>
      </c>
      <c r="F43" s="61" t="s">
        <v>212</v>
      </c>
      <c r="G43" s="61"/>
      <c r="H43" s="61"/>
      <c r="I43" s="63">
        <v>507750</v>
      </c>
      <c r="J43" s="56"/>
      <c r="M43" s="86"/>
    </row>
    <row r="44" spans="1:13">
      <c r="A44" s="66"/>
      <c r="B44" s="61"/>
      <c r="C44" s="61" t="s">
        <v>259</v>
      </c>
      <c r="D44" s="62"/>
      <c r="E44" s="62" t="s">
        <v>215</v>
      </c>
      <c r="F44" s="61" t="s">
        <v>212</v>
      </c>
      <c r="G44" s="61"/>
      <c r="H44" s="61"/>
      <c r="I44" s="63">
        <v>1507968.0000000002</v>
      </c>
      <c r="J44" s="56"/>
      <c r="M44" s="86"/>
    </row>
    <row r="45" spans="1:13">
      <c r="A45" s="67"/>
      <c r="B45" s="61"/>
      <c r="C45" s="61" t="s">
        <v>260</v>
      </c>
      <c r="D45" s="62"/>
      <c r="E45" s="62" t="s">
        <v>215</v>
      </c>
      <c r="F45" s="61" t="s">
        <v>212</v>
      </c>
      <c r="G45" s="61"/>
      <c r="H45" s="61"/>
      <c r="I45" s="65">
        <v>1975680</v>
      </c>
      <c r="J45" s="56"/>
      <c r="M45" s="777"/>
    </row>
    <row r="46" spans="1:13" ht="13.2" customHeight="1">
      <c r="A46" s="64">
        <v>40</v>
      </c>
      <c r="B46" s="61">
        <v>250</v>
      </c>
      <c r="C46" s="61" t="s">
        <v>261</v>
      </c>
      <c r="D46" s="62">
        <v>190</v>
      </c>
      <c r="E46" s="62" t="s">
        <v>215</v>
      </c>
      <c r="F46" s="61" t="s">
        <v>212</v>
      </c>
      <c r="G46" s="61">
        <v>24.5</v>
      </c>
      <c r="H46" s="61" t="s">
        <v>262</v>
      </c>
      <c r="I46" s="65">
        <v>499500</v>
      </c>
      <c r="J46" s="56"/>
      <c r="M46" s="777"/>
    </row>
    <row r="47" spans="1:13">
      <c r="A47" s="66"/>
      <c r="B47" s="61"/>
      <c r="C47" s="61" t="s">
        <v>263</v>
      </c>
      <c r="D47" s="62" t="s">
        <v>264</v>
      </c>
      <c r="E47" s="62" t="s">
        <v>215</v>
      </c>
      <c r="F47" s="61" t="s">
        <v>212</v>
      </c>
      <c r="G47" s="61"/>
      <c r="H47" s="61"/>
      <c r="I47" s="65">
        <v>213696</v>
      </c>
      <c r="J47" s="56"/>
      <c r="M47" s="777"/>
    </row>
    <row r="48" spans="1:13">
      <c r="A48" s="66"/>
      <c r="B48" s="61">
        <v>373</v>
      </c>
      <c r="C48" s="61" t="s">
        <v>265</v>
      </c>
      <c r="D48" s="62" t="s">
        <v>264</v>
      </c>
      <c r="E48" s="62" t="s">
        <v>219</v>
      </c>
      <c r="F48" s="61" t="s">
        <v>216</v>
      </c>
      <c r="G48" s="61"/>
      <c r="H48" s="61"/>
      <c r="I48" s="63">
        <v>201600</v>
      </c>
      <c r="J48" s="56"/>
      <c r="M48" s="86"/>
    </row>
    <row r="49" spans="1:13" ht="12.6">
      <c r="A49" s="66"/>
      <c r="B49" s="61"/>
      <c r="C49" s="61" t="s">
        <v>266</v>
      </c>
      <c r="D49" s="62" t="s">
        <v>47</v>
      </c>
      <c r="E49" s="62" t="s">
        <v>219</v>
      </c>
      <c r="F49" s="61" t="s">
        <v>216</v>
      </c>
      <c r="G49" s="61"/>
      <c r="H49" s="61" t="s">
        <v>241</v>
      </c>
      <c r="I49" s="63">
        <v>1354752.0000000002</v>
      </c>
      <c r="J49" s="56"/>
      <c r="M49" s="86"/>
    </row>
    <row r="50" spans="1:13">
      <c r="A50" s="66"/>
      <c r="B50" s="61"/>
      <c r="C50" s="61" t="s">
        <v>267</v>
      </c>
      <c r="D50" s="62"/>
      <c r="E50" s="62" t="s">
        <v>219</v>
      </c>
      <c r="F50" s="61" t="s">
        <v>216</v>
      </c>
      <c r="G50" s="61"/>
      <c r="H50" s="61"/>
      <c r="I50" s="63">
        <v>273750</v>
      </c>
      <c r="J50" s="56"/>
      <c r="M50" s="86"/>
    </row>
    <row r="51" spans="1:13">
      <c r="A51" s="66"/>
      <c r="B51" s="61"/>
      <c r="C51" s="61" t="s">
        <v>268</v>
      </c>
      <c r="D51" s="62"/>
      <c r="E51" s="62" t="s">
        <v>219</v>
      </c>
      <c r="F51" s="61" t="s">
        <v>216</v>
      </c>
      <c r="G51" s="61"/>
      <c r="H51" s="61"/>
      <c r="I51" s="63">
        <v>503100</v>
      </c>
      <c r="J51" s="56"/>
      <c r="M51" s="86"/>
    </row>
    <row r="52" spans="1:13">
      <c r="A52" s="66"/>
      <c r="B52" s="61"/>
      <c r="C52" s="61" t="s">
        <v>269</v>
      </c>
      <c r="D52" s="62"/>
      <c r="E52" s="62" t="s">
        <v>219</v>
      </c>
      <c r="F52" s="61" t="s">
        <v>216</v>
      </c>
      <c r="G52" s="61"/>
      <c r="H52" s="61"/>
      <c r="I52" s="63">
        <v>1455000</v>
      </c>
      <c r="J52" s="56"/>
      <c r="M52" s="86"/>
    </row>
    <row r="53" spans="1:13">
      <c r="A53" s="66"/>
      <c r="B53" s="61"/>
      <c r="C53" s="61" t="s">
        <v>270</v>
      </c>
      <c r="D53" s="62"/>
      <c r="E53" s="62" t="s">
        <v>219</v>
      </c>
      <c r="F53" s="61" t="s">
        <v>216</v>
      </c>
      <c r="G53" s="61"/>
      <c r="H53" s="61"/>
      <c r="I53" s="63">
        <v>1975680</v>
      </c>
      <c r="J53" s="56"/>
      <c r="M53" s="86"/>
    </row>
    <row r="54" spans="1:13">
      <c r="A54" s="67"/>
      <c r="B54" s="61"/>
      <c r="C54" s="61" t="s">
        <v>271</v>
      </c>
      <c r="D54" s="61"/>
      <c r="E54" s="62" t="s">
        <v>219</v>
      </c>
      <c r="F54" s="61" t="s">
        <v>216</v>
      </c>
      <c r="G54" s="61"/>
      <c r="H54" s="61"/>
      <c r="I54" s="63">
        <v>1854720</v>
      </c>
      <c r="J54" s="56"/>
      <c r="M54" s="86"/>
    </row>
    <row r="55" spans="1:13">
      <c r="A55" s="64">
        <v>50</v>
      </c>
      <c r="B55" s="61">
        <v>137</v>
      </c>
      <c r="C55" s="61" t="s">
        <v>272</v>
      </c>
      <c r="D55" s="62">
        <v>190</v>
      </c>
      <c r="E55" s="62" t="s">
        <v>211</v>
      </c>
      <c r="F55" s="61" t="s">
        <v>212</v>
      </c>
      <c r="G55" s="61">
        <v>14</v>
      </c>
      <c r="H55" s="61" t="s">
        <v>262</v>
      </c>
      <c r="I55" s="63">
        <v>415200</v>
      </c>
      <c r="J55" s="56"/>
      <c r="M55" s="86"/>
    </row>
    <row r="56" spans="1:13">
      <c r="A56" s="66"/>
      <c r="B56" s="61"/>
      <c r="C56" s="61" t="s">
        <v>273</v>
      </c>
      <c r="D56" s="62" t="s">
        <v>53</v>
      </c>
      <c r="E56" s="62" t="s">
        <v>211</v>
      </c>
      <c r="F56" s="61" t="s">
        <v>212</v>
      </c>
      <c r="G56" s="61"/>
      <c r="H56" s="61"/>
      <c r="I56" s="63">
        <v>318528.00000000006</v>
      </c>
      <c r="J56" s="56"/>
      <c r="M56" s="86"/>
    </row>
    <row r="57" spans="1:13">
      <c r="A57" s="66"/>
      <c r="B57" s="61"/>
      <c r="C57" s="61" t="s">
        <v>274</v>
      </c>
      <c r="D57" s="62" t="s">
        <v>53</v>
      </c>
      <c r="E57" s="62" t="s">
        <v>211</v>
      </c>
      <c r="F57" s="61" t="s">
        <v>212</v>
      </c>
      <c r="G57" s="61"/>
      <c r="H57" s="61"/>
      <c r="I57" s="65">
        <v>381000</v>
      </c>
      <c r="J57" s="56"/>
      <c r="M57" s="777"/>
    </row>
    <row r="58" spans="1:13" ht="12.6">
      <c r="A58" s="66"/>
      <c r="B58" s="61"/>
      <c r="C58" s="61" t="s">
        <v>275</v>
      </c>
      <c r="D58" s="62" t="s">
        <v>53</v>
      </c>
      <c r="E58" s="62" t="s">
        <v>211</v>
      </c>
      <c r="F58" s="61" t="s">
        <v>212</v>
      </c>
      <c r="G58" s="61"/>
      <c r="H58" s="61" t="s">
        <v>276</v>
      </c>
      <c r="I58" s="65">
        <v>1503150</v>
      </c>
      <c r="J58" s="56"/>
      <c r="M58" s="777"/>
    </row>
    <row r="59" spans="1:13">
      <c r="A59" s="66"/>
      <c r="B59" s="61"/>
      <c r="C59" s="69" t="s">
        <v>277</v>
      </c>
      <c r="D59" s="70"/>
      <c r="E59" s="70" t="s">
        <v>211</v>
      </c>
      <c r="F59" s="69" t="s">
        <v>212</v>
      </c>
      <c r="G59" s="69"/>
      <c r="H59" s="69" t="s">
        <v>278</v>
      </c>
      <c r="I59" s="65">
        <v>1975680</v>
      </c>
      <c r="J59" s="56"/>
      <c r="M59" s="777"/>
    </row>
    <row r="60" spans="1:13">
      <c r="A60" s="67"/>
      <c r="B60" s="61"/>
      <c r="C60" s="69" t="s">
        <v>279</v>
      </c>
      <c r="D60" s="70"/>
      <c r="E60" s="70" t="s">
        <v>211</v>
      </c>
      <c r="F60" s="69" t="s">
        <v>212</v>
      </c>
      <c r="G60" s="69"/>
      <c r="H60" s="69" t="s">
        <v>280</v>
      </c>
      <c r="I60" s="63">
        <v>1975680</v>
      </c>
      <c r="J60" s="56"/>
      <c r="M60" s="86"/>
    </row>
    <row r="61" spans="1:13">
      <c r="A61" s="64">
        <v>65</v>
      </c>
      <c r="B61" s="61">
        <v>98</v>
      </c>
      <c r="C61" s="61" t="s">
        <v>281</v>
      </c>
      <c r="D61" s="62">
        <v>190</v>
      </c>
      <c r="E61" s="62" t="s">
        <v>228</v>
      </c>
      <c r="F61" s="61" t="s">
        <v>212</v>
      </c>
      <c r="G61" s="61">
        <v>14</v>
      </c>
      <c r="H61" s="61" t="s">
        <v>282</v>
      </c>
      <c r="I61" s="63">
        <v>483840</v>
      </c>
      <c r="J61" s="56"/>
      <c r="M61" s="86"/>
    </row>
    <row r="62" spans="1:13">
      <c r="A62" s="66"/>
      <c r="B62" s="61"/>
      <c r="C62" s="61" t="s">
        <v>283</v>
      </c>
      <c r="D62" s="62" t="s">
        <v>264</v>
      </c>
      <c r="E62" s="62" t="s">
        <v>228</v>
      </c>
      <c r="F62" s="61" t="s">
        <v>216</v>
      </c>
      <c r="G62" s="61"/>
      <c r="H62" s="61"/>
      <c r="I62" s="63">
        <v>217728</v>
      </c>
      <c r="J62" s="56"/>
      <c r="M62" s="86"/>
    </row>
    <row r="63" spans="1:13">
      <c r="A63" s="66"/>
      <c r="B63" s="61"/>
      <c r="C63" s="61" t="s">
        <v>284</v>
      </c>
      <c r="D63" s="62" t="s">
        <v>53</v>
      </c>
      <c r="E63" s="62"/>
      <c r="F63" s="61" t="s">
        <v>216</v>
      </c>
      <c r="G63" s="61">
        <v>44.5</v>
      </c>
      <c r="H63" s="61"/>
      <c r="I63" s="63">
        <v>1249920.0000000002</v>
      </c>
      <c r="J63" s="56"/>
      <c r="M63" s="86"/>
    </row>
    <row r="64" spans="1:13">
      <c r="A64" s="66"/>
      <c r="B64" s="61"/>
      <c r="C64" s="61" t="s">
        <v>285</v>
      </c>
      <c r="D64" s="62" t="s">
        <v>53</v>
      </c>
      <c r="E64" s="62" t="s">
        <v>228</v>
      </c>
      <c r="F64" s="61" t="s">
        <v>212</v>
      </c>
      <c r="G64" s="61"/>
      <c r="H64" s="61"/>
      <c r="I64" s="63">
        <v>310464.00000000006</v>
      </c>
      <c r="J64" s="56"/>
      <c r="M64" s="86"/>
    </row>
    <row r="65" spans="1:13" ht="12.6">
      <c r="A65" s="66"/>
      <c r="B65" s="61"/>
      <c r="C65" s="61" t="s">
        <v>286</v>
      </c>
      <c r="D65" s="62" t="s">
        <v>53</v>
      </c>
      <c r="E65" s="62" t="s">
        <v>228</v>
      </c>
      <c r="F65" s="61" t="s">
        <v>212</v>
      </c>
      <c r="G65" s="61"/>
      <c r="H65" s="61" t="s">
        <v>276</v>
      </c>
      <c r="I65" s="63">
        <v>1440150</v>
      </c>
      <c r="J65" s="56"/>
      <c r="M65" s="86"/>
    </row>
    <row r="66" spans="1:13">
      <c r="A66" s="66"/>
      <c r="B66" s="61"/>
      <c r="C66" s="61" t="s">
        <v>287</v>
      </c>
      <c r="D66" s="62" t="s">
        <v>53</v>
      </c>
      <c r="E66" s="62" t="s">
        <v>228</v>
      </c>
      <c r="F66" s="61" t="s">
        <v>212</v>
      </c>
      <c r="G66" s="61"/>
      <c r="H66" s="61" t="s">
        <v>280</v>
      </c>
      <c r="I66" s="63">
        <v>1818432</v>
      </c>
      <c r="J66" s="56"/>
      <c r="M66" s="86"/>
    </row>
    <row r="67" spans="1:13">
      <c r="A67" s="66"/>
      <c r="B67" s="61"/>
      <c r="C67" s="61" t="s">
        <v>288</v>
      </c>
      <c r="D67" s="62" t="s">
        <v>53</v>
      </c>
      <c r="E67" s="62" t="s">
        <v>228</v>
      </c>
      <c r="F67" s="61" t="s">
        <v>212</v>
      </c>
      <c r="G67" s="61"/>
      <c r="H67" s="61" t="s">
        <v>278</v>
      </c>
      <c r="I67" s="63">
        <v>1975680</v>
      </c>
      <c r="J67" s="56"/>
      <c r="M67" s="86"/>
    </row>
    <row r="68" spans="1:13">
      <c r="A68" s="66"/>
      <c r="B68" s="61">
        <v>181</v>
      </c>
      <c r="C68" s="61" t="s">
        <v>289</v>
      </c>
      <c r="D68" s="62" t="s">
        <v>53</v>
      </c>
      <c r="E68" s="62" t="s">
        <v>290</v>
      </c>
      <c r="F68" s="61" t="s">
        <v>216</v>
      </c>
      <c r="G68" s="61">
        <v>22.6</v>
      </c>
      <c r="H68" s="61"/>
      <c r="I68" s="63">
        <v>318528.00000000006</v>
      </c>
      <c r="J68" s="56"/>
      <c r="M68" s="86"/>
    </row>
    <row r="69" spans="1:13">
      <c r="A69" s="71">
        <v>65</v>
      </c>
      <c r="B69" s="61">
        <v>235</v>
      </c>
      <c r="C69" s="61" t="s">
        <v>291</v>
      </c>
      <c r="D69" s="62" t="s">
        <v>264</v>
      </c>
      <c r="E69" s="62" t="s">
        <v>53</v>
      </c>
      <c r="F69" s="61" t="s">
        <v>212</v>
      </c>
      <c r="G69" s="61"/>
      <c r="H69" s="61"/>
      <c r="I69" s="65">
        <v>165312.00000000003</v>
      </c>
      <c r="J69" s="56"/>
      <c r="M69" s="777"/>
    </row>
    <row r="70" spans="1:13" ht="13.5" customHeight="1">
      <c r="A70" s="71"/>
      <c r="B70" s="61"/>
      <c r="C70" s="61" t="s">
        <v>292</v>
      </c>
      <c r="D70" s="62" t="s">
        <v>47</v>
      </c>
      <c r="E70" s="62" t="s">
        <v>53</v>
      </c>
      <c r="F70" s="61" t="s">
        <v>216</v>
      </c>
      <c r="G70" s="61"/>
      <c r="H70" s="61" t="s">
        <v>241</v>
      </c>
      <c r="I70" s="65">
        <v>1189440.0000000002</v>
      </c>
      <c r="J70" s="56"/>
      <c r="M70" s="777"/>
    </row>
    <row r="71" spans="1:13" ht="25.35" customHeight="1">
      <c r="A71" s="71"/>
      <c r="B71" s="61"/>
      <c r="C71" s="61" t="s">
        <v>293</v>
      </c>
      <c r="D71" s="62"/>
      <c r="E71" s="62" t="s">
        <v>53</v>
      </c>
      <c r="F71" s="61" t="s">
        <v>216</v>
      </c>
      <c r="G71" s="61">
        <v>1.4</v>
      </c>
      <c r="H71" s="68" t="s">
        <v>294</v>
      </c>
      <c r="I71" s="65">
        <v>1008000</v>
      </c>
      <c r="J71" s="56"/>
      <c r="M71" s="777"/>
    </row>
    <row r="72" spans="1:13">
      <c r="A72" s="71"/>
      <c r="B72" s="61"/>
      <c r="C72" s="61" t="s">
        <v>295</v>
      </c>
      <c r="D72" s="62"/>
      <c r="E72" s="62" t="s">
        <v>53</v>
      </c>
      <c r="F72" s="61" t="s">
        <v>216</v>
      </c>
      <c r="G72" s="61">
        <v>2.1</v>
      </c>
      <c r="H72" s="68"/>
      <c r="I72" s="63">
        <v>1008000</v>
      </c>
      <c r="J72" s="56"/>
      <c r="M72" s="86"/>
    </row>
    <row r="73" spans="1:13" ht="16.5" customHeight="1">
      <c r="A73" s="71"/>
      <c r="B73" s="61"/>
      <c r="C73" s="61" t="s">
        <v>296</v>
      </c>
      <c r="D73" s="62"/>
      <c r="E73" s="62" t="s">
        <v>53</v>
      </c>
      <c r="F73" s="61" t="s">
        <v>216</v>
      </c>
      <c r="G73" s="61">
        <v>2.8</v>
      </c>
      <c r="H73" s="68"/>
      <c r="I73" s="63">
        <v>1008000</v>
      </c>
      <c r="J73" s="56"/>
      <c r="M73" s="86"/>
    </row>
    <row r="74" spans="1:13" ht="16.5" customHeight="1">
      <c r="A74" s="58"/>
      <c r="B74" s="72"/>
      <c r="C74" s="72"/>
      <c r="D74" s="73"/>
      <c r="E74" s="73"/>
      <c r="F74" s="72"/>
      <c r="G74" s="72"/>
      <c r="H74" s="74"/>
      <c r="I74" s="75"/>
      <c r="J74" s="56"/>
      <c r="M74" s="86"/>
    </row>
    <row r="75" spans="1:13" s="58" customFormat="1">
      <c r="A75" s="1228" t="s">
        <v>2144</v>
      </c>
      <c r="B75" s="1229"/>
      <c r="C75" s="1229"/>
      <c r="D75" s="1229"/>
      <c r="E75" s="1229"/>
      <c r="F75" s="1229"/>
      <c r="G75" s="1229"/>
      <c r="H75" s="1229"/>
      <c r="I75" s="1230"/>
      <c r="J75" s="56"/>
      <c r="K75" s="1002"/>
      <c r="M75" s="86"/>
    </row>
    <row r="76" spans="1:13" s="58" customFormat="1" ht="30.6">
      <c r="A76" s="57" t="s">
        <v>196</v>
      </c>
      <c r="B76" s="59" t="s">
        <v>197</v>
      </c>
      <c r="C76" s="57" t="s">
        <v>198</v>
      </c>
      <c r="D76" s="59" t="s">
        <v>199</v>
      </c>
      <c r="E76" s="59" t="s">
        <v>200</v>
      </c>
      <c r="F76" s="76" t="s">
        <v>201</v>
      </c>
      <c r="G76" s="76" t="s">
        <v>202</v>
      </c>
      <c r="H76" s="76" t="s">
        <v>203</v>
      </c>
      <c r="I76" s="810" t="s">
        <v>2161</v>
      </c>
      <c r="J76" s="56"/>
      <c r="K76" s="1002"/>
      <c r="M76" s="86"/>
    </row>
    <row r="77" spans="1:13" ht="12.75" customHeight="1">
      <c r="A77" s="1240" t="s">
        <v>204</v>
      </c>
      <c r="B77" s="1241"/>
      <c r="C77" s="1241"/>
      <c r="D77" s="1241"/>
      <c r="E77" s="1242"/>
      <c r="F77" s="1231" t="s">
        <v>205</v>
      </c>
      <c r="G77" s="1232"/>
      <c r="H77" s="1232"/>
      <c r="I77" s="1233"/>
      <c r="J77" s="56"/>
      <c r="M77" s="86"/>
    </row>
    <row r="78" spans="1:13">
      <c r="A78" s="1243"/>
      <c r="B78" s="1235"/>
      <c r="C78" s="1235"/>
      <c r="D78" s="1235"/>
      <c r="E78" s="1236"/>
      <c r="F78" s="1234"/>
      <c r="G78" s="1235"/>
      <c r="H78" s="1235"/>
      <c r="I78" s="1236"/>
      <c r="J78" s="56"/>
      <c r="M78" s="86"/>
    </row>
    <row r="79" spans="1:13" ht="10.199999999999999" customHeight="1">
      <c r="A79" s="1243"/>
      <c r="B79" s="1235"/>
      <c r="C79" s="1235"/>
      <c r="D79" s="1235"/>
      <c r="E79" s="1236"/>
      <c r="F79" s="1234"/>
      <c r="G79" s="1235"/>
      <c r="H79" s="1235"/>
      <c r="I79" s="1236"/>
      <c r="J79" s="56"/>
      <c r="M79" s="86"/>
    </row>
    <row r="80" spans="1:13">
      <c r="A80" s="1243"/>
      <c r="B80" s="1235"/>
      <c r="C80" s="1235"/>
      <c r="D80" s="1235"/>
      <c r="E80" s="1236"/>
      <c r="F80" s="1234"/>
      <c r="G80" s="1235"/>
      <c r="H80" s="1235"/>
      <c r="I80" s="1236"/>
      <c r="J80" s="56"/>
      <c r="M80" s="86"/>
    </row>
    <row r="81" spans="1:13" ht="14.25" customHeight="1">
      <c r="A81" s="1244"/>
      <c r="B81" s="1245"/>
      <c r="C81" s="1245"/>
      <c r="D81" s="1245"/>
      <c r="E81" s="1246"/>
      <c r="F81" s="1237"/>
      <c r="G81" s="1238"/>
      <c r="H81" s="1238"/>
      <c r="I81" s="1239"/>
      <c r="J81" s="56"/>
      <c r="M81" s="777"/>
    </row>
    <row r="82" spans="1:13">
      <c r="A82" s="1226" t="s">
        <v>206</v>
      </c>
      <c r="B82" s="1226"/>
      <c r="C82" s="1226"/>
      <c r="D82" s="1226"/>
      <c r="E82" s="1226"/>
      <c r="F82" s="1227"/>
      <c r="G82" s="1227"/>
      <c r="H82" s="1227"/>
      <c r="I82" s="1227"/>
      <c r="J82" s="56"/>
      <c r="M82" s="777"/>
    </row>
    <row r="83" spans="1:13">
      <c r="A83" s="71">
        <v>65</v>
      </c>
      <c r="B83" s="61"/>
      <c r="C83" s="61" t="s">
        <v>297</v>
      </c>
      <c r="D83" s="62"/>
      <c r="E83" s="62" t="s">
        <v>53</v>
      </c>
      <c r="F83" s="61" t="s">
        <v>216</v>
      </c>
      <c r="G83" s="61">
        <v>4.3</v>
      </c>
      <c r="H83" s="68"/>
      <c r="I83" s="65">
        <v>1008000</v>
      </c>
      <c r="J83" s="56"/>
      <c r="M83" s="777"/>
    </row>
    <row r="84" spans="1:13">
      <c r="A84" s="71"/>
      <c r="B84" s="61"/>
      <c r="C84" s="61" t="s">
        <v>298</v>
      </c>
      <c r="D84" s="62"/>
      <c r="E84" s="62" t="s">
        <v>53</v>
      </c>
      <c r="F84" s="61" t="s">
        <v>216</v>
      </c>
      <c r="G84" s="61">
        <v>5.6</v>
      </c>
      <c r="H84" s="68"/>
      <c r="I84" s="63">
        <v>1008000</v>
      </c>
      <c r="J84" s="56"/>
      <c r="M84" s="86"/>
    </row>
    <row r="85" spans="1:13">
      <c r="A85" s="71"/>
      <c r="B85" s="61"/>
      <c r="C85" s="61" t="s">
        <v>299</v>
      </c>
      <c r="D85" s="62" t="s">
        <v>53</v>
      </c>
      <c r="E85" s="62" t="s">
        <v>53</v>
      </c>
      <c r="F85" s="61" t="s">
        <v>216</v>
      </c>
      <c r="G85" s="61">
        <v>22.6</v>
      </c>
      <c r="H85" s="61"/>
      <c r="I85" s="63">
        <v>318528.00000000006</v>
      </c>
      <c r="J85" s="56"/>
      <c r="M85" s="86"/>
    </row>
    <row r="86" spans="1:13">
      <c r="A86" s="71"/>
      <c r="B86" s="61"/>
      <c r="C86" s="61" t="s">
        <v>300</v>
      </c>
      <c r="D86" s="62" t="s">
        <v>53</v>
      </c>
      <c r="E86" s="62" t="s">
        <v>53</v>
      </c>
      <c r="F86" s="61" t="s">
        <v>216</v>
      </c>
      <c r="G86" s="61"/>
      <c r="H86" s="61"/>
      <c r="I86" s="63">
        <v>286272.00000000006</v>
      </c>
      <c r="J86" s="56"/>
      <c r="M86" s="86"/>
    </row>
    <row r="87" spans="1:13">
      <c r="A87" s="71"/>
      <c r="B87" s="61"/>
      <c r="C87" s="61" t="s">
        <v>301</v>
      </c>
      <c r="D87" s="62" t="s">
        <v>53</v>
      </c>
      <c r="E87" s="62" t="s">
        <v>53</v>
      </c>
      <c r="F87" s="61" t="s">
        <v>216</v>
      </c>
      <c r="G87" s="61"/>
      <c r="H87" s="61"/>
      <c r="I87" s="63">
        <v>507750</v>
      </c>
      <c r="J87" s="56"/>
      <c r="M87" s="86"/>
    </row>
    <row r="88" spans="1:13">
      <c r="A88" s="71"/>
      <c r="B88" s="61"/>
      <c r="C88" s="61" t="s">
        <v>302</v>
      </c>
      <c r="D88" s="62" t="s">
        <v>53</v>
      </c>
      <c r="E88" s="62" t="s">
        <v>53</v>
      </c>
      <c r="F88" s="61" t="s">
        <v>216</v>
      </c>
      <c r="G88" s="61"/>
      <c r="H88" s="61" t="s">
        <v>280</v>
      </c>
      <c r="I88" s="63">
        <v>1975680</v>
      </c>
      <c r="J88" s="56"/>
      <c r="M88" s="86"/>
    </row>
    <row r="89" spans="1:13">
      <c r="A89" s="71"/>
      <c r="B89" s="61"/>
      <c r="C89" s="61" t="s">
        <v>303</v>
      </c>
      <c r="D89" s="62" t="s">
        <v>53</v>
      </c>
      <c r="E89" s="62" t="s">
        <v>53</v>
      </c>
      <c r="F89" s="61" t="s">
        <v>216</v>
      </c>
      <c r="G89" s="61"/>
      <c r="H89" s="61" t="s">
        <v>278</v>
      </c>
      <c r="I89" s="63">
        <v>1975680</v>
      </c>
      <c r="J89" s="56"/>
      <c r="M89" s="86"/>
    </row>
    <row r="90" spans="1:13" ht="12.6">
      <c r="A90" s="71"/>
      <c r="B90" s="61"/>
      <c r="C90" s="61" t="s">
        <v>304</v>
      </c>
      <c r="D90" s="62" t="s">
        <v>53</v>
      </c>
      <c r="E90" s="62" t="s">
        <v>53</v>
      </c>
      <c r="F90" s="61" t="s">
        <v>216</v>
      </c>
      <c r="G90" s="61"/>
      <c r="H90" s="61" t="s">
        <v>305</v>
      </c>
      <c r="I90" s="63">
        <v>1456350</v>
      </c>
      <c r="J90" s="56"/>
      <c r="M90" s="86"/>
    </row>
    <row r="91" spans="1:13">
      <c r="A91" s="71"/>
      <c r="B91" s="61"/>
      <c r="C91" s="61" t="s">
        <v>306</v>
      </c>
      <c r="D91" s="62"/>
      <c r="E91" s="62" t="s">
        <v>307</v>
      </c>
      <c r="F91" s="61" t="s">
        <v>216</v>
      </c>
      <c r="G91" s="61">
        <v>22</v>
      </c>
      <c r="H91" s="61" t="s">
        <v>250</v>
      </c>
      <c r="I91" s="63">
        <v>1774080</v>
      </c>
      <c r="J91" s="56"/>
      <c r="M91" s="86"/>
    </row>
    <row r="92" spans="1:13">
      <c r="A92" s="71"/>
      <c r="B92" s="61"/>
      <c r="C92" s="61" t="s">
        <v>308</v>
      </c>
      <c r="D92" s="62"/>
      <c r="E92" s="62" t="s">
        <v>307</v>
      </c>
      <c r="F92" s="61" t="s">
        <v>216</v>
      </c>
      <c r="G92" s="61">
        <v>12</v>
      </c>
      <c r="H92" s="61" t="s">
        <v>250</v>
      </c>
      <c r="I92" s="63">
        <v>1774080</v>
      </c>
      <c r="J92" s="56"/>
      <c r="M92" s="86"/>
    </row>
    <row r="93" spans="1:13">
      <c r="A93" s="71"/>
      <c r="B93" s="61"/>
      <c r="C93" s="61" t="s">
        <v>309</v>
      </c>
      <c r="D93" s="62"/>
      <c r="E93" s="62" t="s">
        <v>307</v>
      </c>
      <c r="F93" s="61" t="s">
        <v>216</v>
      </c>
      <c r="G93" s="61">
        <v>9</v>
      </c>
      <c r="H93" s="61" t="s">
        <v>250</v>
      </c>
      <c r="I93" s="65">
        <v>1774080</v>
      </c>
      <c r="J93" s="56"/>
      <c r="M93" s="777"/>
    </row>
    <row r="94" spans="1:13">
      <c r="A94" s="71"/>
      <c r="B94" s="61"/>
      <c r="C94" s="61" t="s">
        <v>310</v>
      </c>
      <c r="D94" s="62"/>
      <c r="E94" s="62" t="s">
        <v>307</v>
      </c>
      <c r="F94" s="61" t="s">
        <v>216</v>
      </c>
      <c r="G94" s="61">
        <v>8</v>
      </c>
      <c r="H94" s="61" t="s">
        <v>250</v>
      </c>
      <c r="I94" s="65">
        <v>1774080</v>
      </c>
      <c r="J94" s="56"/>
      <c r="M94" s="777"/>
    </row>
    <row r="95" spans="1:13">
      <c r="A95" s="71"/>
      <c r="B95" s="61"/>
      <c r="C95" s="61" t="s">
        <v>311</v>
      </c>
      <c r="D95" s="62"/>
      <c r="E95" s="62" t="s">
        <v>307</v>
      </c>
      <c r="F95" s="61" t="s">
        <v>216</v>
      </c>
      <c r="G95" s="61">
        <v>5.5</v>
      </c>
      <c r="H95" s="61" t="s">
        <v>250</v>
      </c>
      <c r="I95" s="65">
        <v>1774080</v>
      </c>
      <c r="J95" s="56"/>
      <c r="M95" s="777"/>
    </row>
    <row r="96" spans="1:13">
      <c r="A96" s="77"/>
      <c r="B96" s="61"/>
      <c r="C96" s="61" t="s">
        <v>312</v>
      </c>
      <c r="D96" s="62"/>
      <c r="E96" s="62" t="s">
        <v>307</v>
      </c>
      <c r="F96" s="61" t="s">
        <v>216</v>
      </c>
      <c r="G96" s="61">
        <v>4.5</v>
      </c>
      <c r="H96" s="61" t="s">
        <v>250</v>
      </c>
      <c r="I96" s="63">
        <v>1774080</v>
      </c>
      <c r="J96" s="56"/>
      <c r="M96" s="86"/>
    </row>
    <row r="97" spans="1:13">
      <c r="A97" s="64">
        <v>100</v>
      </c>
      <c r="B97" s="61">
        <v>98</v>
      </c>
      <c r="C97" s="61" t="s">
        <v>313</v>
      </c>
      <c r="D97" s="62" t="s">
        <v>27</v>
      </c>
      <c r="E97" s="62" t="s">
        <v>228</v>
      </c>
      <c r="F97" s="61" t="s">
        <v>212</v>
      </c>
      <c r="G97" s="61"/>
      <c r="H97" s="61"/>
      <c r="I97" s="63">
        <v>2081250</v>
      </c>
      <c r="J97" s="56"/>
      <c r="M97" s="86"/>
    </row>
    <row r="98" spans="1:13">
      <c r="A98" s="66"/>
      <c r="B98" s="61"/>
      <c r="C98" s="61" t="s">
        <v>314</v>
      </c>
      <c r="D98" s="62" t="s">
        <v>34</v>
      </c>
      <c r="E98" s="62" t="s">
        <v>228</v>
      </c>
      <c r="F98" s="61" t="s">
        <v>212</v>
      </c>
      <c r="G98" s="61">
        <v>85</v>
      </c>
      <c r="H98" s="61" t="s">
        <v>315</v>
      </c>
      <c r="I98" s="63">
        <v>2822400.0000000005</v>
      </c>
      <c r="J98" s="56"/>
      <c r="M98" s="86"/>
    </row>
    <row r="99" spans="1:13">
      <c r="A99" s="66"/>
      <c r="B99" s="61"/>
      <c r="C99" s="61" t="s">
        <v>316</v>
      </c>
      <c r="D99" s="62" t="s">
        <v>27</v>
      </c>
      <c r="E99" s="62" t="s">
        <v>228</v>
      </c>
      <c r="F99" s="61" t="s">
        <v>212</v>
      </c>
      <c r="G99" s="61">
        <v>96.7</v>
      </c>
      <c r="H99" s="61" t="s">
        <v>315</v>
      </c>
      <c r="I99" s="63">
        <v>3427200</v>
      </c>
      <c r="J99" s="56"/>
      <c r="M99" s="86"/>
    </row>
    <row r="100" spans="1:13">
      <c r="A100" s="66"/>
      <c r="B100" s="61">
        <v>137</v>
      </c>
      <c r="C100" s="61" t="s">
        <v>317</v>
      </c>
      <c r="D100" s="62" t="s">
        <v>27</v>
      </c>
      <c r="E100" s="62" t="s">
        <v>211</v>
      </c>
      <c r="F100" s="61" t="s">
        <v>212</v>
      </c>
      <c r="G100" s="61">
        <v>92.5</v>
      </c>
      <c r="H100" s="61" t="s">
        <v>318</v>
      </c>
      <c r="I100" s="63">
        <v>3628800</v>
      </c>
      <c r="J100" s="56"/>
      <c r="M100" s="86"/>
    </row>
    <row r="101" spans="1:13">
      <c r="A101" s="66"/>
      <c r="B101" s="61">
        <v>157</v>
      </c>
      <c r="C101" s="61" t="s">
        <v>319</v>
      </c>
      <c r="D101" s="61">
        <v>550</v>
      </c>
      <c r="E101" s="61">
        <v>346</v>
      </c>
      <c r="F101" s="61" t="s">
        <v>212</v>
      </c>
      <c r="G101" s="61"/>
      <c r="H101" s="61"/>
      <c r="I101" s="63">
        <v>3628800</v>
      </c>
      <c r="J101" s="56"/>
      <c r="M101" s="86"/>
    </row>
    <row r="102" spans="1:13">
      <c r="A102" s="66"/>
      <c r="B102" s="61">
        <v>176</v>
      </c>
      <c r="C102" s="61" t="s">
        <v>320</v>
      </c>
      <c r="D102" s="61">
        <v>550</v>
      </c>
      <c r="E102" s="61">
        <v>150</v>
      </c>
      <c r="F102" s="61" t="s">
        <v>216</v>
      </c>
      <c r="G102" s="61"/>
      <c r="H102" s="61"/>
      <c r="I102" s="63">
        <v>3628800</v>
      </c>
      <c r="J102" s="56"/>
      <c r="M102" s="86"/>
    </row>
    <row r="103" spans="1:13">
      <c r="A103" s="66"/>
      <c r="B103" s="61">
        <v>235</v>
      </c>
      <c r="C103" s="61" t="s">
        <v>321</v>
      </c>
      <c r="D103" s="62" t="s">
        <v>27</v>
      </c>
      <c r="E103" s="62" t="s">
        <v>53</v>
      </c>
      <c r="F103" s="61" t="s">
        <v>216</v>
      </c>
      <c r="G103" s="61"/>
      <c r="H103" s="61"/>
      <c r="I103" s="63">
        <v>1088640</v>
      </c>
      <c r="J103" s="56"/>
      <c r="M103" s="86"/>
    </row>
    <row r="104" spans="1:13">
      <c r="A104" s="66"/>
      <c r="B104" s="61"/>
      <c r="C104" s="61" t="s">
        <v>322</v>
      </c>
      <c r="D104" s="62" t="s">
        <v>27</v>
      </c>
      <c r="E104" s="62" t="s">
        <v>53</v>
      </c>
      <c r="F104" s="61" t="s">
        <v>216</v>
      </c>
      <c r="G104" s="61">
        <v>36.299999999999997</v>
      </c>
      <c r="H104" s="61" t="s">
        <v>323</v>
      </c>
      <c r="I104" s="63">
        <v>3306240</v>
      </c>
      <c r="J104" s="56"/>
      <c r="M104" s="86"/>
    </row>
    <row r="105" spans="1:13">
      <c r="A105" s="66"/>
      <c r="B105" s="61"/>
      <c r="C105" s="61" t="s">
        <v>324</v>
      </c>
      <c r="D105" s="62" t="s">
        <v>27</v>
      </c>
      <c r="E105" s="62" t="s">
        <v>53</v>
      </c>
      <c r="F105" s="61" t="s">
        <v>216</v>
      </c>
      <c r="G105" s="61">
        <v>95</v>
      </c>
      <c r="H105" s="61"/>
      <c r="I105" s="65">
        <v>4435200.0000000009</v>
      </c>
      <c r="J105" s="56"/>
      <c r="M105" s="777"/>
    </row>
    <row r="106" spans="1:13">
      <c r="A106" s="66"/>
      <c r="B106" s="61"/>
      <c r="C106" s="61" t="s">
        <v>325</v>
      </c>
      <c r="D106" s="62" t="s">
        <v>27</v>
      </c>
      <c r="E106" s="62" t="s">
        <v>53</v>
      </c>
      <c r="F106" s="61" t="s">
        <v>216</v>
      </c>
      <c r="G106" s="61">
        <v>68.3</v>
      </c>
      <c r="H106" s="61"/>
      <c r="I106" s="65">
        <v>4435200.0000000009</v>
      </c>
      <c r="J106" s="56"/>
      <c r="M106" s="777"/>
    </row>
    <row r="107" spans="1:13">
      <c r="A107" s="66"/>
      <c r="B107" s="61"/>
      <c r="C107" s="61" t="s">
        <v>326</v>
      </c>
      <c r="D107" s="62" t="s">
        <v>27</v>
      </c>
      <c r="E107" s="62" t="s">
        <v>53</v>
      </c>
      <c r="F107" s="61" t="s">
        <v>216</v>
      </c>
      <c r="G107" s="61">
        <v>38.5</v>
      </c>
      <c r="H107" s="61"/>
      <c r="I107" s="65">
        <v>4435200.0000000009</v>
      </c>
      <c r="J107" s="56"/>
      <c r="M107" s="777"/>
    </row>
    <row r="108" spans="1:13">
      <c r="A108" s="66"/>
      <c r="B108" s="61">
        <v>250</v>
      </c>
      <c r="C108" s="61" t="s">
        <v>327</v>
      </c>
      <c r="D108" s="62"/>
      <c r="E108" s="62" t="s">
        <v>215</v>
      </c>
      <c r="F108" s="61" t="s">
        <v>212</v>
      </c>
      <c r="G108" s="61"/>
      <c r="H108" s="61" t="s">
        <v>328</v>
      </c>
      <c r="I108" s="63">
        <v>4838400.0000000009</v>
      </c>
      <c r="J108" s="56"/>
      <c r="M108" s="86"/>
    </row>
    <row r="109" spans="1:13">
      <c r="A109" s="66"/>
      <c r="B109" s="61">
        <v>284</v>
      </c>
      <c r="C109" s="61" t="s">
        <v>329</v>
      </c>
      <c r="D109" s="62" t="s">
        <v>330</v>
      </c>
      <c r="E109" s="62" t="s">
        <v>226</v>
      </c>
      <c r="F109" s="61" t="s">
        <v>212</v>
      </c>
      <c r="G109" s="61">
        <v>84.6</v>
      </c>
      <c r="H109" s="61" t="s">
        <v>331</v>
      </c>
      <c r="I109" s="63">
        <v>3709440</v>
      </c>
      <c r="J109" s="56"/>
      <c r="M109" s="86"/>
    </row>
    <row r="110" spans="1:13">
      <c r="A110" s="66"/>
      <c r="B110" s="61"/>
      <c r="C110" s="61" t="s">
        <v>332</v>
      </c>
      <c r="D110" s="62" t="s">
        <v>330</v>
      </c>
      <c r="E110" s="62" t="s">
        <v>226</v>
      </c>
      <c r="F110" s="61" t="s">
        <v>212</v>
      </c>
      <c r="G110" s="61">
        <v>15.5</v>
      </c>
      <c r="H110" s="61" t="s">
        <v>331</v>
      </c>
      <c r="I110" s="63">
        <v>3790080</v>
      </c>
      <c r="J110" s="56"/>
      <c r="M110" s="86"/>
    </row>
    <row r="111" spans="1:13">
      <c r="A111" s="66"/>
      <c r="B111" s="61">
        <v>373</v>
      </c>
      <c r="C111" s="61" t="s">
        <v>333</v>
      </c>
      <c r="D111" s="62" t="s">
        <v>27</v>
      </c>
      <c r="E111" s="62" t="s">
        <v>219</v>
      </c>
      <c r="F111" s="61" t="s">
        <v>216</v>
      </c>
      <c r="G111" s="61"/>
      <c r="H111" s="61"/>
      <c r="I111" s="63">
        <v>977760</v>
      </c>
      <c r="J111" s="56"/>
      <c r="M111" s="86"/>
    </row>
    <row r="112" spans="1:13">
      <c r="A112" s="66"/>
      <c r="B112" s="61"/>
      <c r="C112" s="61" t="s">
        <v>334</v>
      </c>
      <c r="D112" s="62" t="s">
        <v>27</v>
      </c>
      <c r="E112" s="62" t="s">
        <v>219</v>
      </c>
      <c r="F112" s="61" t="s">
        <v>216</v>
      </c>
      <c r="G112" s="61">
        <v>15.7</v>
      </c>
      <c r="H112" s="61" t="s">
        <v>323</v>
      </c>
      <c r="I112" s="63">
        <v>3064320.0000000005</v>
      </c>
      <c r="J112" s="56"/>
      <c r="M112" s="86"/>
    </row>
    <row r="113" spans="1:13">
      <c r="A113" s="66"/>
      <c r="B113" s="61"/>
      <c r="C113" s="61" t="s">
        <v>335</v>
      </c>
      <c r="D113" s="62" t="s">
        <v>27</v>
      </c>
      <c r="E113" s="62" t="s">
        <v>219</v>
      </c>
      <c r="F113" s="61" t="s">
        <v>216</v>
      </c>
      <c r="G113" s="61">
        <v>24.2</v>
      </c>
      <c r="H113" s="61" t="s">
        <v>323</v>
      </c>
      <c r="I113" s="63">
        <v>3064320.0000000005</v>
      </c>
      <c r="J113" s="56"/>
      <c r="M113" s="86"/>
    </row>
    <row r="114" spans="1:13">
      <c r="A114" s="66"/>
      <c r="B114" s="61"/>
      <c r="C114" s="61" t="s">
        <v>336</v>
      </c>
      <c r="D114" s="62" t="s">
        <v>27</v>
      </c>
      <c r="E114" s="62" t="s">
        <v>219</v>
      </c>
      <c r="F114" s="61" t="s">
        <v>216</v>
      </c>
      <c r="G114" s="61">
        <v>36.299999999999997</v>
      </c>
      <c r="H114" s="61" t="s">
        <v>323</v>
      </c>
      <c r="I114" s="63">
        <v>3064320.0000000005</v>
      </c>
      <c r="J114" s="56"/>
      <c r="M114" s="86"/>
    </row>
    <row r="115" spans="1:13">
      <c r="A115" s="67"/>
      <c r="B115" s="61"/>
      <c r="C115" s="61" t="s">
        <v>337</v>
      </c>
      <c r="D115" s="62" t="s">
        <v>27</v>
      </c>
      <c r="E115" s="62" t="s">
        <v>219</v>
      </c>
      <c r="F115" s="61" t="s">
        <v>216</v>
      </c>
      <c r="G115" s="61">
        <v>97.8</v>
      </c>
      <c r="H115" s="61" t="s">
        <v>323</v>
      </c>
      <c r="I115" s="63">
        <v>3064320.0000000005</v>
      </c>
      <c r="J115" s="56"/>
      <c r="M115" s="86"/>
    </row>
    <row r="116" spans="1:13">
      <c r="A116" s="64" t="s">
        <v>338</v>
      </c>
      <c r="B116" s="61">
        <v>157</v>
      </c>
      <c r="C116" s="61" t="s">
        <v>339</v>
      </c>
      <c r="D116" s="61"/>
      <c r="E116" s="61">
        <v>346</v>
      </c>
      <c r="F116" s="61" t="s">
        <v>212</v>
      </c>
      <c r="G116" s="61">
        <v>45</v>
      </c>
      <c r="H116" s="61"/>
      <c r="I116" s="63">
        <v>2257920.0000000005</v>
      </c>
      <c r="J116" s="56"/>
      <c r="M116" s="86"/>
    </row>
    <row r="117" spans="1:13">
      <c r="A117" s="67"/>
      <c r="B117" s="61">
        <v>250</v>
      </c>
      <c r="C117" s="61" t="s">
        <v>340</v>
      </c>
      <c r="D117" s="62" t="s">
        <v>28</v>
      </c>
      <c r="E117" s="62" t="s">
        <v>215</v>
      </c>
      <c r="F117" s="61" t="s">
        <v>212</v>
      </c>
      <c r="G117" s="61">
        <v>104</v>
      </c>
      <c r="H117" s="61" t="s">
        <v>341</v>
      </c>
      <c r="I117" s="65">
        <v>10584000.000000002</v>
      </c>
      <c r="J117" s="56"/>
      <c r="M117" s="777"/>
    </row>
    <row r="118" spans="1:13">
      <c r="A118" s="61" t="s">
        <v>342</v>
      </c>
      <c r="B118" s="61">
        <v>250</v>
      </c>
      <c r="C118" s="61" t="s">
        <v>343</v>
      </c>
      <c r="D118" s="62" t="s">
        <v>344</v>
      </c>
      <c r="E118" s="62" t="s">
        <v>215</v>
      </c>
      <c r="F118" s="61"/>
      <c r="G118" s="61"/>
      <c r="H118" s="61"/>
      <c r="I118" s="65">
        <v>8517600</v>
      </c>
      <c r="J118" s="56"/>
      <c r="M118" s="777"/>
    </row>
    <row r="119" spans="1:13">
      <c r="A119" s="64" t="s">
        <v>345</v>
      </c>
      <c r="B119" s="61">
        <v>98</v>
      </c>
      <c r="C119" s="61" t="s">
        <v>346</v>
      </c>
      <c r="D119" s="62"/>
      <c r="E119" s="62" t="s">
        <v>228</v>
      </c>
      <c r="F119" s="61"/>
      <c r="G119" s="61">
        <v>120</v>
      </c>
      <c r="H119" s="61"/>
      <c r="I119" s="65">
        <v>8164800</v>
      </c>
      <c r="J119" s="56"/>
      <c r="M119" s="777"/>
    </row>
    <row r="120" spans="1:13">
      <c r="A120" s="66"/>
      <c r="B120" s="61"/>
      <c r="C120" s="61" t="s">
        <v>347</v>
      </c>
      <c r="D120" s="62" t="s">
        <v>348</v>
      </c>
      <c r="E120" s="62" t="s">
        <v>228</v>
      </c>
      <c r="F120" s="61" t="s">
        <v>212</v>
      </c>
      <c r="G120" s="61"/>
      <c r="H120" s="61"/>
      <c r="I120" s="63">
        <v>1471680.0000000002</v>
      </c>
      <c r="J120" s="56"/>
      <c r="M120" s="86"/>
    </row>
    <row r="121" spans="1:13">
      <c r="A121" s="66"/>
      <c r="B121" s="61"/>
      <c r="C121" s="61" t="s">
        <v>349</v>
      </c>
      <c r="D121" s="62" t="s">
        <v>28</v>
      </c>
      <c r="E121" s="62" t="s">
        <v>228</v>
      </c>
      <c r="F121" s="61" t="s">
        <v>212</v>
      </c>
      <c r="G121" s="61">
        <v>282</v>
      </c>
      <c r="H121" s="61" t="s">
        <v>350</v>
      </c>
      <c r="I121" s="63">
        <v>4989600.0000000009</v>
      </c>
      <c r="J121" s="56"/>
      <c r="M121" s="86"/>
    </row>
    <row r="122" spans="1:13">
      <c r="A122" s="66"/>
      <c r="B122" s="61"/>
      <c r="C122" s="61" t="s">
        <v>351</v>
      </c>
      <c r="D122" s="62"/>
      <c r="E122" s="62" t="s">
        <v>228</v>
      </c>
      <c r="F122" s="61"/>
      <c r="G122" s="61"/>
      <c r="H122" s="61"/>
      <c r="I122" s="63">
        <v>7257600</v>
      </c>
      <c r="J122" s="56"/>
      <c r="M122" s="86"/>
    </row>
    <row r="123" spans="1:13">
      <c r="A123" s="66"/>
      <c r="B123" s="61">
        <v>181</v>
      </c>
      <c r="C123" s="61" t="s">
        <v>352</v>
      </c>
      <c r="D123" s="62" t="s">
        <v>348</v>
      </c>
      <c r="E123" s="62" t="s">
        <v>290</v>
      </c>
      <c r="F123" s="61" t="s">
        <v>216</v>
      </c>
      <c r="G123" s="61"/>
      <c r="H123" s="61"/>
      <c r="I123" s="63">
        <v>1149120.0000000002</v>
      </c>
      <c r="J123" s="56"/>
      <c r="M123" s="86"/>
    </row>
    <row r="124" spans="1:13">
      <c r="A124" s="67"/>
      <c r="B124" s="61">
        <v>373</v>
      </c>
      <c r="C124" s="61" t="s">
        <v>353</v>
      </c>
      <c r="D124" s="62" t="s">
        <v>348</v>
      </c>
      <c r="E124" s="62" t="s">
        <v>219</v>
      </c>
      <c r="F124" s="61" t="s">
        <v>216</v>
      </c>
      <c r="G124" s="61"/>
      <c r="H124" s="61"/>
      <c r="I124" s="63">
        <v>1209600.0000000002</v>
      </c>
      <c r="J124" s="56"/>
      <c r="M124" s="86"/>
    </row>
    <row r="125" spans="1:13">
      <c r="A125" s="64" t="s">
        <v>354</v>
      </c>
      <c r="B125" s="61">
        <v>98</v>
      </c>
      <c r="C125" s="61" t="s">
        <v>355</v>
      </c>
      <c r="D125" s="62" t="s">
        <v>219</v>
      </c>
      <c r="E125" s="62" t="s">
        <v>228</v>
      </c>
      <c r="F125" s="61"/>
      <c r="G125" s="61"/>
      <c r="H125" s="61"/>
      <c r="I125" s="63">
        <v>7408800</v>
      </c>
      <c r="J125" s="56"/>
      <c r="M125" s="86"/>
    </row>
    <row r="126" spans="1:13">
      <c r="A126" s="67"/>
      <c r="B126" s="61">
        <v>137</v>
      </c>
      <c r="C126" s="61" t="s">
        <v>356</v>
      </c>
      <c r="D126" s="62" t="s">
        <v>219</v>
      </c>
      <c r="E126" s="62" t="s">
        <v>211</v>
      </c>
      <c r="F126" s="61"/>
      <c r="G126" s="61"/>
      <c r="H126" s="61"/>
      <c r="I126" s="63">
        <v>7408800</v>
      </c>
      <c r="J126" s="56"/>
      <c r="M126" s="86"/>
    </row>
    <row r="127" spans="1:13" ht="16.5" customHeight="1">
      <c r="A127" s="64" t="s">
        <v>357</v>
      </c>
      <c r="B127" s="61">
        <v>250</v>
      </c>
      <c r="C127" s="61" t="s">
        <v>358</v>
      </c>
      <c r="D127" s="62" t="s">
        <v>359</v>
      </c>
      <c r="E127" s="62" t="s">
        <v>215</v>
      </c>
      <c r="F127" s="61" t="s">
        <v>212</v>
      </c>
      <c r="G127" s="61">
        <v>322</v>
      </c>
      <c r="H127" s="61" t="s">
        <v>360</v>
      </c>
      <c r="I127" s="63">
        <v>19756800.000000004</v>
      </c>
      <c r="J127" s="56"/>
      <c r="M127" s="86"/>
    </row>
    <row r="128" spans="1:13" ht="15" customHeight="1">
      <c r="A128" s="67"/>
      <c r="B128" s="61">
        <v>250</v>
      </c>
      <c r="C128" s="61" t="s">
        <v>361</v>
      </c>
      <c r="D128" s="62" t="s">
        <v>359</v>
      </c>
      <c r="E128" s="62" t="s">
        <v>215</v>
      </c>
      <c r="F128" s="61" t="s">
        <v>212</v>
      </c>
      <c r="G128" s="61">
        <v>322</v>
      </c>
      <c r="H128" s="61" t="s">
        <v>362</v>
      </c>
      <c r="I128" s="63">
        <v>19756800.000000004</v>
      </c>
      <c r="J128" s="56"/>
      <c r="M128" s="86"/>
    </row>
    <row r="129" spans="1:13">
      <c r="A129" s="64">
        <v>175</v>
      </c>
      <c r="B129" s="61">
        <v>181</v>
      </c>
      <c r="C129" s="61" t="s">
        <v>363</v>
      </c>
      <c r="D129" s="62" t="s">
        <v>364</v>
      </c>
      <c r="E129" s="62" t="s">
        <v>290</v>
      </c>
      <c r="F129" s="61" t="s">
        <v>216</v>
      </c>
      <c r="G129" s="61"/>
      <c r="H129" s="61"/>
      <c r="I129" s="65">
        <v>1693440</v>
      </c>
      <c r="J129" s="56"/>
      <c r="M129" s="777"/>
    </row>
    <row r="130" spans="1:13">
      <c r="A130" s="66"/>
      <c r="B130" s="61">
        <v>235</v>
      </c>
      <c r="C130" s="61" t="s">
        <v>365</v>
      </c>
      <c r="D130" s="62" t="s">
        <v>28</v>
      </c>
      <c r="E130" s="62" t="s">
        <v>53</v>
      </c>
      <c r="F130" s="61" t="s">
        <v>216</v>
      </c>
      <c r="G130" s="61">
        <v>96.7</v>
      </c>
      <c r="H130" s="61" t="s">
        <v>350</v>
      </c>
      <c r="I130" s="65">
        <v>4697280.0000000009</v>
      </c>
      <c r="J130" s="56"/>
      <c r="M130" s="777"/>
    </row>
    <row r="131" spans="1:13">
      <c r="A131" s="66"/>
      <c r="B131" s="61"/>
      <c r="C131" s="61" t="s">
        <v>367</v>
      </c>
      <c r="D131" s="62" t="s">
        <v>28</v>
      </c>
      <c r="E131" s="62" t="s">
        <v>53</v>
      </c>
      <c r="F131" s="61" t="s">
        <v>216</v>
      </c>
      <c r="G131" s="61">
        <v>322</v>
      </c>
      <c r="H131" s="61" t="s">
        <v>366</v>
      </c>
      <c r="I131" s="65">
        <v>4697280.0000000009</v>
      </c>
      <c r="J131" s="56"/>
      <c r="M131" s="777"/>
    </row>
    <row r="132" spans="1:13">
      <c r="A132" s="66"/>
      <c r="B132" s="61"/>
      <c r="C132" s="61" t="s">
        <v>368</v>
      </c>
      <c r="D132" s="62" t="s">
        <v>28</v>
      </c>
      <c r="E132" s="62" t="s">
        <v>211</v>
      </c>
      <c r="F132" s="61" t="s">
        <v>212</v>
      </c>
      <c r="G132" s="61">
        <v>282</v>
      </c>
      <c r="H132" s="61" t="s">
        <v>350</v>
      </c>
      <c r="I132" s="63">
        <v>4989600.0000000009</v>
      </c>
      <c r="J132" s="56"/>
      <c r="M132" s="86"/>
    </row>
    <row r="133" spans="1:13">
      <c r="A133" s="66"/>
      <c r="B133" s="61"/>
      <c r="C133" s="61" t="s">
        <v>369</v>
      </c>
      <c r="D133" s="62" t="s">
        <v>370</v>
      </c>
      <c r="E133" s="62" t="s">
        <v>53</v>
      </c>
      <c r="F133" s="61" t="s">
        <v>216</v>
      </c>
      <c r="G133" s="61">
        <v>134</v>
      </c>
      <c r="H133" s="61"/>
      <c r="I133" s="63">
        <v>7660800</v>
      </c>
      <c r="J133" s="56"/>
      <c r="M133" s="86"/>
    </row>
    <row r="134" spans="1:13">
      <c r="A134" s="66"/>
      <c r="B134" s="61"/>
      <c r="C134" s="61" t="s">
        <v>371</v>
      </c>
      <c r="D134" s="62" t="s">
        <v>370</v>
      </c>
      <c r="E134" s="62" t="s">
        <v>53</v>
      </c>
      <c r="F134" s="61" t="s">
        <v>216</v>
      </c>
      <c r="G134" s="61">
        <v>99</v>
      </c>
      <c r="H134" s="61"/>
      <c r="I134" s="63">
        <v>7660800</v>
      </c>
      <c r="J134" s="56"/>
      <c r="M134" s="86"/>
    </row>
    <row r="135" spans="1:13">
      <c r="A135" s="66"/>
      <c r="B135" s="61"/>
      <c r="C135" s="61" t="s">
        <v>372</v>
      </c>
      <c r="D135" s="62" t="s">
        <v>370</v>
      </c>
      <c r="E135" s="62" t="s">
        <v>53</v>
      </c>
      <c r="F135" s="61" t="s">
        <v>216</v>
      </c>
      <c r="G135" s="61">
        <v>77</v>
      </c>
      <c r="H135" s="61"/>
      <c r="I135" s="63">
        <v>7660800</v>
      </c>
      <c r="J135" s="56"/>
      <c r="M135" s="86"/>
    </row>
    <row r="136" spans="1:13">
      <c r="A136" s="66"/>
      <c r="B136" s="61">
        <v>284</v>
      </c>
      <c r="C136" s="61" t="s">
        <v>373</v>
      </c>
      <c r="D136" s="62" t="s">
        <v>28</v>
      </c>
      <c r="E136" s="62" t="s">
        <v>226</v>
      </c>
      <c r="F136" s="61" t="s">
        <v>212</v>
      </c>
      <c r="G136" s="61">
        <v>191</v>
      </c>
      <c r="H136" s="61" t="s">
        <v>374</v>
      </c>
      <c r="I136" s="63">
        <v>4848480.0000000009</v>
      </c>
      <c r="J136" s="56"/>
      <c r="M136" s="86"/>
    </row>
    <row r="137" spans="1:13">
      <c r="A137" s="67"/>
      <c r="B137" s="61"/>
      <c r="C137" s="61" t="s">
        <v>375</v>
      </c>
      <c r="D137" s="62" t="s">
        <v>28</v>
      </c>
      <c r="E137" s="62" t="s">
        <v>226</v>
      </c>
      <c r="F137" s="61" t="s">
        <v>212</v>
      </c>
      <c r="G137" s="61">
        <v>282</v>
      </c>
      <c r="H137" s="61" t="s">
        <v>376</v>
      </c>
      <c r="I137" s="63">
        <v>4848480.0000000009</v>
      </c>
      <c r="J137" s="56"/>
      <c r="M137" s="86"/>
    </row>
    <row r="138" spans="1:13">
      <c r="A138" s="64" t="s">
        <v>377</v>
      </c>
      <c r="B138" s="61">
        <v>98</v>
      </c>
      <c r="C138" s="61" t="s">
        <v>378</v>
      </c>
      <c r="D138" s="62" t="s">
        <v>379</v>
      </c>
      <c r="E138" s="62" t="s">
        <v>228</v>
      </c>
      <c r="F138" s="61"/>
      <c r="G138" s="61"/>
      <c r="H138" s="61"/>
      <c r="I138" s="63">
        <v>7257600</v>
      </c>
      <c r="J138" s="56"/>
      <c r="M138" s="86"/>
    </row>
    <row r="139" spans="1:13" ht="13.5" customHeight="1">
      <c r="A139" s="67"/>
      <c r="B139" s="61">
        <v>137</v>
      </c>
      <c r="C139" s="61" t="s">
        <v>380</v>
      </c>
      <c r="D139" s="62" t="s">
        <v>379</v>
      </c>
      <c r="E139" s="62" t="s">
        <v>211</v>
      </c>
      <c r="F139" s="61"/>
      <c r="G139" s="61"/>
      <c r="H139" s="61"/>
      <c r="I139" s="63">
        <v>7257600</v>
      </c>
      <c r="J139" s="56"/>
      <c r="M139" s="86"/>
    </row>
    <row r="140" spans="1:13">
      <c r="A140" s="64">
        <v>200</v>
      </c>
      <c r="B140" s="61">
        <v>373</v>
      </c>
      <c r="C140" s="61" t="s">
        <v>381</v>
      </c>
      <c r="D140" s="62" t="s">
        <v>31</v>
      </c>
      <c r="E140" s="62" t="s">
        <v>219</v>
      </c>
      <c r="F140" s="61" t="s">
        <v>216</v>
      </c>
      <c r="G140" s="61"/>
      <c r="H140" s="61" t="s">
        <v>382</v>
      </c>
      <c r="I140" s="63">
        <v>5594400.0000000009</v>
      </c>
      <c r="J140" s="56"/>
      <c r="M140" s="86"/>
    </row>
    <row r="141" spans="1:13">
      <c r="A141" s="67"/>
      <c r="B141" s="61"/>
      <c r="C141" s="61" t="s">
        <v>383</v>
      </c>
      <c r="D141" s="62" t="s">
        <v>384</v>
      </c>
      <c r="E141" s="62" t="s">
        <v>219</v>
      </c>
      <c r="F141" s="61" t="s">
        <v>216</v>
      </c>
      <c r="G141" s="61"/>
      <c r="H141" s="61"/>
      <c r="I141" s="65">
        <v>3729600</v>
      </c>
      <c r="J141" s="56"/>
      <c r="M141" s="777"/>
    </row>
    <row r="142" spans="1:13">
      <c r="A142" s="64" t="s">
        <v>385</v>
      </c>
      <c r="B142" s="61">
        <v>250</v>
      </c>
      <c r="C142" s="61" t="s">
        <v>386</v>
      </c>
      <c r="D142" s="62" t="s">
        <v>387</v>
      </c>
      <c r="E142" s="62" t="s">
        <v>215</v>
      </c>
      <c r="F142" s="61" t="s">
        <v>212</v>
      </c>
      <c r="G142" s="61">
        <v>411</v>
      </c>
      <c r="H142" s="61" t="s">
        <v>388</v>
      </c>
      <c r="I142" s="65">
        <v>26812800</v>
      </c>
      <c r="J142" s="56"/>
      <c r="M142" s="777"/>
    </row>
    <row r="143" spans="1:13">
      <c r="A143" s="67"/>
      <c r="B143" s="61"/>
      <c r="C143" s="61" t="s">
        <v>389</v>
      </c>
      <c r="D143" s="62"/>
      <c r="E143" s="62" t="s">
        <v>215</v>
      </c>
      <c r="F143" s="61"/>
      <c r="G143" s="61"/>
      <c r="H143" s="61"/>
      <c r="I143" s="65">
        <v>22982400.000000004</v>
      </c>
      <c r="J143" s="56"/>
      <c r="M143" s="777"/>
    </row>
    <row r="144" spans="1:13">
      <c r="A144" s="64">
        <v>225</v>
      </c>
      <c r="B144" s="61">
        <v>235</v>
      </c>
      <c r="C144" s="61" t="s">
        <v>390</v>
      </c>
      <c r="D144" s="62" t="s">
        <v>384</v>
      </c>
      <c r="E144" s="62" t="s">
        <v>53</v>
      </c>
      <c r="F144" s="61" t="s">
        <v>216</v>
      </c>
      <c r="G144" s="61"/>
      <c r="H144" s="61"/>
      <c r="I144" s="63">
        <v>3306240</v>
      </c>
      <c r="J144" s="56"/>
      <c r="M144" s="86"/>
    </row>
    <row r="145" spans="1:13">
      <c r="A145" s="66"/>
      <c r="B145" s="61"/>
      <c r="C145" s="61" t="s">
        <v>391</v>
      </c>
      <c r="D145" s="62" t="s">
        <v>392</v>
      </c>
      <c r="E145" s="62" t="s">
        <v>53</v>
      </c>
      <c r="F145" s="61" t="s">
        <v>216</v>
      </c>
      <c r="G145" s="61">
        <v>217</v>
      </c>
      <c r="H145" s="61"/>
      <c r="I145" s="63">
        <v>8568000</v>
      </c>
      <c r="J145" s="56"/>
      <c r="M145" s="86"/>
    </row>
    <row r="146" spans="1:13">
      <c r="A146" s="66"/>
      <c r="B146" s="61"/>
      <c r="C146" s="61" t="s">
        <v>393</v>
      </c>
      <c r="D146" s="62" t="s">
        <v>392</v>
      </c>
      <c r="E146" s="62" t="s">
        <v>53</v>
      </c>
      <c r="F146" s="61" t="s">
        <v>216</v>
      </c>
      <c r="G146" s="61">
        <v>146</v>
      </c>
      <c r="H146" s="61"/>
      <c r="I146" s="63">
        <v>8568000</v>
      </c>
      <c r="J146" s="56"/>
      <c r="M146" s="86"/>
    </row>
    <row r="147" spans="1:13">
      <c r="A147" s="67"/>
      <c r="B147" s="61"/>
      <c r="C147" s="61" t="s">
        <v>394</v>
      </c>
      <c r="D147" s="62" t="s">
        <v>392</v>
      </c>
      <c r="E147" s="62" t="s">
        <v>53</v>
      </c>
      <c r="F147" s="61" t="s">
        <v>216</v>
      </c>
      <c r="G147" s="61">
        <v>125</v>
      </c>
      <c r="H147" s="61"/>
      <c r="I147" s="63">
        <v>8568000</v>
      </c>
      <c r="J147" s="56"/>
      <c r="M147" s="86"/>
    </row>
    <row r="148" spans="1:13">
      <c r="A148" s="78"/>
      <c r="B148" s="79"/>
      <c r="C148" s="79"/>
      <c r="D148" s="80"/>
      <c r="E148" s="80"/>
      <c r="F148" s="79"/>
      <c r="G148" s="79"/>
      <c r="H148" s="79"/>
      <c r="I148" s="81"/>
      <c r="J148" s="56"/>
      <c r="M148" s="86"/>
    </row>
    <row r="149" spans="1:13" s="58" customFormat="1">
      <c r="A149" s="1228" t="s">
        <v>2144</v>
      </c>
      <c r="B149" s="1229"/>
      <c r="C149" s="1229"/>
      <c r="D149" s="1229"/>
      <c r="E149" s="1229"/>
      <c r="F149" s="1229"/>
      <c r="G149" s="1229"/>
      <c r="H149" s="1229"/>
      <c r="I149" s="1230"/>
      <c r="J149" s="56"/>
      <c r="K149" s="1002"/>
      <c r="M149" s="86"/>
    </row>
    <row r="150" spans="1:13" s="58" customFormat="1" ht="30.6">
      <c r="A150" s="57" t="s">
        <v>196</v>
      </c>
      <c r="B150" s="59" t="s">
        <v>197</v>
      </c>
      <c r="C150" s="57" t="s">
        <v>198</v>
      </c>
      <c r="D150" s="59" t="s">
        <v>199</v>
      </c>
      <c r="E150" s="59" t="s">
        <v>200</v>
      </c>
      <c r="F150" s="76" t="s">
        <v>201</v>
      </c>
      <c r="G150" s="76" t="s">
        <v>202</v>
      </c>
      <c r="H150" s="76" t="s">
        <v>203</v>
      </c>
      <c r="I150" s="60" t="s">
        <v>2161</v>
      </c>
      <c r="J150" s="56"/>
      <c r="K150" s="1002"/>
      <c r="M150" s="86"/>
    </row>
    <row r="151" spans="1:13" ht="12.75" customHeight="1">
      <c r="A151" s="1240" t="s">
        <v>204</v>
      </c>
      <c r="B151" s="1241"/>
      <c r="C151" s="1241"/>
      <c r="D151" s="1241"/>
      <c r="E151" s="1247"/>
      <c r="F151" s="1240" t="s">
        <v>205</v>
      </c>
      <c r="G151" s="1241"/>
      <c r="H151" s="1241"/>
      <c r="I151" s="1247"/>
      <c r="J151" s="56"/>
      <c r="M151" s="86"/>
    </row>
    <row r="152" spans="1:13">
      <c r="A152" s="1243"/>
      <c r="B152" s="1235"/>
      <c r="C152" s="1235"/>
      <c r="D152" s="1235"/>
      <c r="E152" s="1248"/>
      <c r="F152" s="1243"/>
      <c r="G152" s="1235"/>
      <c r="H152" s="1235"/>
      <c r="I152" s="1248"/>
      <c r="J152" s="56"/>
      <c r="M152" s="86"/>
    </row>
    <row r="153" spans="1:13" ht="10.199999999999999" customHeight="1">
      <c r="A153" s="1243"/>
      <c r="B153" s="1235"/>
      <c r="C153" s="1235"/>
      <c r="D153" s="1235"/>
      <c r="E153" s="1248"/>
      <c r="F153" s="1243"/>
      <c r="G153" s="1235"/>
      <c r="H153" s="1235"/>
      <c r="I153" s="1248"/>
      <c r="J153" s="56"/>
      <c r="M153" s="777"/>
    </row>
    <row r="154" spans="1:13">
      <c r="A154" s="1243"/>
      <c r="B154" s="1235"/>
      <c r="C154" s="1235"/>
      <c r="D154" s="1235"/>
      <c r="E154" s="1248"/>
      <c r="F154" s="1243"/>
      <c r="G154" s="1235"/>
      <c r="H154" s="1235"/>
      <c r="I154" s="1248"/>
      <c r="J154" s="56"/>
      <c r="M154" s="777"/>
    </row>
    <row r="155" spans="1:13" ht="14.25" customHeight="1">
      <c r="A155" s="1244"/>
      <c r="B155" s="1245"/>
      <c r="C155" s="1245"/>
      <c r="D155" s="1245"/>
      <c r="E155" s="1249"/>
      <c r="F155" s="1244"/>
      <c r="G155" s="1245"/>
      <c r="H155" s="1245"/>
      <c r="I155" s="1249"/>
      <c r="J155" s="56"/>
      <c r="M155" s="777"/>
    </row>
    <row r="156" spans="1:13">
      <c r="A156" s="1250" t="s">
        <v>206</v>
      </c>
      <c r="B156" s="1250"/>
      <c r="C156" s="1250"/>
      <c r="D156" s="1250"/>
      <c r="E156" s="1250"/>
      <c r="F156" s="1250"/>
      <c r="G156" s="1250"/>
      <c r="H156" s="1250"/>
      <c r="I156" s="1250"/>
      <c r="J156" s="56"/>
      <c r="M156" s="86"/>
    </row>
    <row r="157" spans="1:13">
      <c r="A157" s="82">
        <v>250</v>
      </c>
      <c r="B157" s="61">
        <v>235</v>
      </c>
      <c r="C157" s="61" t="s">
        <v>395</v>
      </c>
      <c r="D157" s="62" t="s">
        <v>384</v>
      </c>
      <c r="E157" s="62" t="s">
        <v>53</v>
      </c>
      <c r="F157" s="61" t="s">
        <v>216</v>
      </c>
      <c r="G157" s="61"/>
      <c r="H157" s="61"/>
      <c r="I157" s="63">
        <v>3407040</v>
      </c>
      <c r="J157" s="56"/>
      <c r="M157" s="86"/>
    </row>
    <row r="158" spans="1:13">
      <c r="A158" s="83"/>
      <c r="B158" s="61"/>
      <c r="C158" s="61" t="s">
        <v>396</v>
      </c>
      <c r="D158" s="62" t="s">
        <v>45</v>
      </c>
      <c r="E158" s="62" t="s">
        <v>53</v>
      </c>
      <c r="F158" s="61" t="s">
        <v>216</v>
      </c>
      <c r="G158" s="61">
        <v>193</v>
      </c>
      <c r="H158" s="61" t="s">
        <v>397</v>
      </c>
      <c r="I158" s="63">
        <v>8618400</v>
      </c>
      <c r="J158" s="56"/>
      <c r="M158" s="86"/>
    </row>
    <row r="159" spans="1:13">
      <c r="A159" s="83"/>
      <c r="B159" s="61"/>
      <c r="C159" s="61" t="s">
        <v>398</v>
      </c>
      <c r="D159" s="62" t="s">
        <v>45</v>
      </c>
      <c r="E159" s="62" t="s">
        <v>53</v>
      </c>
      <c r="F159" s="61" t="s">
        <v>216</v>
      </c>
      <c r="G159" s="61">
        <v>282</v>
      </c>
      <c r="H159" s="61" t="s">
        <v>397</v>
      </c>
      <c r="I159" s="63">
        <v>8618400</v>
      </c>
      <c r="J159" s="56"/>
      <c r="M159" s="86"/>
    </row>
    <row r="160" spans="1:13">
      <c r="A160" s="83"/>
      <c r="B160" s="61"/>
      <c r="C160" s="61" t="s">
        <v>399</v>
      </c>
      <c r="D160" s="62" t="s">
        <v>400</v>
      </c>
      <c r="E160" s="62" t="s">
        <v>53</v>
      </c>
      <c r="F160" s="61" t="s">
        <v>216</v>
      </c>
      <c r="G160" s="61">
        <v>233</v>
      </c>
      <c r="H160" s="61"/>
      <c r="I160" s="63">
        <v>8618400</v>
      </c>
      <c r="J160" s="56"/>
      <c r="M160" s="86"/>
    </row>
    <row r="161" spans="1:13">
      <c r="A161" s="83"/>
      <c r="B161" s="61"/>
      <c r="C161" s="61" t="s">
        <v>401</v>
      </c>
      <c r="D161" s="62" t="s">
        <v>400</v>
      </c>
      <c r="E161" s="62" t="s">
        <v>53</v>
      </c>
      <c r="F161" s="61" t="s">
        <v>216</v>
      </c>
      <c r="G161" s="61">
        <v>167</v>
      </c>
      <c r="H161" s="61"/>
      <c r="I161" s="63">
        <v>8618400</v>
      </c>
      <c r="J161" s="56"/>
      <c r="M161" s="86"/>
    </row>
    <row r="162" spans="1:13">
      <c r="A162" s="83"/>
      <c r="B162" s="61"/>
      <c r="C162" s="61" t="s">
        <v>402</v>
      </c>
      <c r="D162" s="62" t="s">
        <v>400</v>
      </c>
      <c r="E162" s="62" t="s">
        <v>53</v>
      </c>
      <c r="F162" s="61" t="s">
        <v>216</v>
      </c>
      <c r="G162" s="61">
        <v>146</v>
      </c>
      <c r="H162" s="61"/>
      <c r="I162" s="63">
        <v>8618400</v>
      </c>
      <c r="J162" s="56"/>
      <c r="M162" s="86"/>
    </row>
    <row r="163" spans="1:13">
      <c r="A163" s="83"/>
      <c r="B163" s="61">
        <v>284</v>
      </c>
      <c r="C163" s="61" t="s">
        <v>403</v>
      </c>
      <c r="D163" s="62" t="s">
        <v>45</v>
      </c>
      <c r="E163" s="62" t="s">
        <v>226</v>
      </c>
      <c r="F163" s="61" t="s">
        <v>212</v>
      </c>
      <c r="G163" s="61">
        <v>424</v>
      </c>
      <c r="H163" s="61" t="s">
        <v>404</v>
      </c>
      <c r="I163" s="63">
        <v>10735200.000000002</v>
      </c>
      <c r="J163" s="56"/>
      <c r="M163" s="86"/>
    </row>
    <row r="164" spans="1:13">
      <c r="A164" s="83"/>
      <c r="B164" s="61"/>
      <c r="C164" s="61" t="s">
        <v>405</v>
      </c>
      <c r="D164" s="62" t="s">
        <v>45</v>
      </c>
      <c r="E164" s="62" t="s">
        <v>226</v>
      </c>
      <c r="F164" s="61" t="s">
        <v>212</v>
      </c>
      <c r="G164" s="61">
        <v>618</v>
      </c>
      <c r="H164" s="61" t="s">
        <v>404</v>
      </c>
      <c r="I164" s="63">
        <v>10735200.000000002</v>
      </c>
      <c r="J164" s="56"/>
      <c r="M164" s="86"/>
    </row>
    <row r="165" spans="1:13">
      <c r="A165" s="83"/>
      <c r="B165" s="61">
        <v>304</v>
      </c>
      <c r="C165" s="61" t="s">
        <v>406</v>
      </c>
      <c r="D165" s="62" t="s">
        <v>384</v>
      </c>
      <c r="E165" s="62" t="s">
        <v>226</v>
      </c>
      <c r="F165" s="61" t="s">
        <v>212</v>
      </c>
      <c r="G165" s="61"/>
      <c r="H165" s="61"/>
      <c r="I165" s="65">
        <v>4032000</v>
      </c>
      <c r="J165" s="56"/>
      <c r="M165" s="777"/>
    </row>
    <row r="166" spans="1:13">
      <c r="A166" s="83"/>
      <c r="B166" s="61">
        <v>373</v>
      </c>
      <c r="C166" s="61" t="s">
        <v>407</v>
      </c>
      <c r="D166" s="62" t="s">
        <v>384</v>
      </c>
      <c r="E166" s="62" t="s">
        <v>219</v>
      </c>
      <c r="F166" s="61" t="s">
        <v>216</v>
      </c>
      <c r="G166" s="61"/>
      <c r="H166" s="61"/>
      <c r="I166" s="65">
        <v>3628800</v>
      </c>
      <c r="J166" s="56"/>
      <c r="M166" s="777"/>
    </row>
    <row r="167" spans="1:13">
      <c r="A167" s="78"/>
      <c r="B167" s="61"/>
      <c r="C167" s="61" t="s">
        <v>408</v>
      </c>
      <c r="D167" s="62" t="s">
        <v>45</v>
      </c>
      <c r="E167" s="62" t="s">
        <v>219</v>
      </c>
      <c r="F167" s="61" t="s">
        <v>216</v>
      </c>
      <c r="G167" s="61">
        <v>242</v>
      </c>
      <c r="H167" s="61" t="s">
        <v>397</v>
      </c>
      <c r="I167" s="65">
        <v>9535680.0000000019</v>
      </c>
      <c r="J167" s="56"/>
      <c r="M167" s="777"/>
    </row>
    <row r="168" spans="1:13">
      <c r="A168" s="82" t="s">
        <v>409</v>
      </c>
      <c r="B168" s="61" t="s">
        <v>410</v>
      </c>
      <c r="C168" s="61" t="s">
        <v>411</v>
      </c>
      <c r="D168" s="62" t="s">
        <v>412</v>
      </c>
      <c r="E168" s="62" t="s">
        <v>252</v>
      </c>
      <c r="F168" s="61"/>
      <c r="G168" s="61"/>
      <c r="H168" s="61"/>
      <c r="I168" s="63">
        <v>6602400</v>
      </c>
      <c r="J168" s="56"/>
      <c r="M168" s="86"/>
    </row>
    <row r="169" spans="1:13">
      <c r="A169" s="83"/>
      <c r="B169" s="61" t="s">
        <v>413</v>
      </c>
      <c r="C169" s="61" t="s">
        <v>414</v>
      </c>
      <c r="D169" s="62" t="s">
        <v>412</v>
      </c>
      <c r="E169" s="62" t="s">
        <v>252</v>
      </c>
      <c r="F169" s="61"/>
      <c r="G169" s="61"/>
      <c r="H169" s="61"/>
      <c r="I169" s="63">
        <v>6602400</v>
      </c>
      <c r="J169" s="56"/>
      <c r="M169" s="86"/>
    </row>
    <row r="170" spans="1:13">
      <c r="A170" s="78"/>
      <c r="B170" s="61">
        <v>40</v>
      </c>
      <c r="C170" s="61" t="s">
        <v>415</v>
      </c>
      <c r="D170" s="62" t="s">
        <v>412</v>
      </c>
      <c r="E170" s="62" t="s">
        <v>215</v>
      </c>
      <c r="F170" s="61"/>
      <c r="G170" s="61"/>
      <c r="H170" s="61"/>
      <c r="I170" s="63">
        <v>8729280</v>
      </c>
      <c r="J170" s="56"/>
      <c r="M170" s="86"/>
    </row>
    <row r="171" spans="1:13">
      <c r="B171" s="61"/>
      <c r="C171" s="61"/>
      <c r="D171" s="61"/>
      <c r="E171" s="61"/>
      <c r="F171" s="61"/>
      <c r="G171" s="61"/>
      <c r="H171" s="61"/>
      <c r="I171" s="63"/>
      <c r="J171" s="56"/>
      <c r="M171" s="86"/>
    </row>
    <row r="172" spans="1:13">
      <c r="A172" s="82">
        <v>300</v>
      </c>
      <c r="B172" s="61">
        <v>300</v>
      </c>
      <c r="C172" s="61" t="s">
        <v>416</v>
      </c>
      <c r="D172" s="62" t="s">
        <v>400</v>
      </c>
      <c r="E172" s="62" t="s">
        <v>219</v>
      </c>
      <c r="F172" s="61" t="s">
        <v>216</v>
      </c>
      <c r="G172" s="61">
        <v>452</v>
      </c>
      <c r="H172" s="61" t="s">
        <v>417</v>
      </c>
      <c r="I172" s="63">
        <v>9979200.0000000019</v>
      </c>
      <c r="J172" s="56"/>
      <c r="M172" s="86"/>
    </row>
    <row r="173" spans="1:13">
      <c r="A173" s="83"/>
      <c r="B173" s="61"/>
      <c r="C173" s="61" t="s">
        <v>418</v>
      </c>
      <c r="D173" s="62" t="s">
        <v>400</v>
      </c>
      <c r="E173" s="62" t="s">
        <v>219</v>
      </c>
      <c r="F173" s="61" t="s">
        <v>216</v>
      </c>
      <c r="G173" s="61">
        <v>665</v>
      </c>
      <c r="H173" s="61" t="s">
        <v>417</v>
      </c>
      <c r="I173" s="63">
        <v>9979200.0000000019</v>
      </c>
      <c r="J173" s="56"/>
      <c r="M173" s="86"/>
    </row>
    <row r="174" spans="1:13">
      <c r="A174" s="83"/>
      <c r="B174" s="61"/>
      <c r="C174" s="61" t="s">
        <v>419</v>
      </c>
      <c r="D174" s="62" t="s">
        <v>400</v>
      </c>
      <c r="E174" s="62" t="s">
        <v>219</v>
      </c>
      <c r="F174" s="61" t="s">
        <v>216</v>
      </c>
      <c r="G174" s="61">
        <v>1003</v>
      </c>
      <c r="H174" s="61" t="s">
        <v>417</v>
      </c>
      <c r="I174" s="63"/>
      <c r="J174" s="56"/>
      <c r="M174" s="86"/>
    </row>
    <row r="175" spans="1:13">
      <c r="A175" s="78"/>
      <c r="B175" s="61">
        <v>373</v>
      </c>
      <c r="C175" s="61" t="s">
        <v>420</v>
      </c>
      <c r="D175" s="62" t="s">
        <v>400</v>
      </c>
      <c r="E175" s="62" t="s">
        <v>219</v>
      </c>
      <c r="F175" s="61" t="s">
        <v>216</v>
      </c>
      <c r="G175" s="61"/>
      <c r="H175" s="61"/>
      <c r="I175" s="63">
        <v>4314240</v>
      </c>
      <c r="J175" s="56"/>
      <c r="M175" s="86"/>
    </row>
    <row r="176" spans="1:13">
      <c r="A176" s="83">
        <v>325</v>
      </c>
      <c r="B176" s="61">
        <v>304</v>
      </c>
      <c r="C176" s="61" t="s">
        <v>421</v>
      </c>
      <c r="D176" s="62" t="s">
        <v>422</v>
      </c>
      <c r="E176" s="62" t="s">
        <v>226</v>
      </c>
      <c r="F176" s="61" t="s">
        <v>212</v>
      </c>
      <c r="G176" s="61"/>
      <c r="H176" s="61"/>
      <c r="I176" s="63">
        <v>5302080.0000000009</v>
      </c>
      <c r="J176" s="56"/>
      <c r="M176" s="86"/>
    </row>
    <row r="177" spans="1:13">
      <c r="A177" s="78"/>
      <c r="B177" s="61">
        <v>373</v>
      </c>
      <c r="C177" s="61" t="s">
        <v>423</v>
      </c>
      <c r="D177" s="62" t="s">
        <v>37</v>
      </c>
      <c r="E177" s="62" t="s">
        <v>219</v>
      </c>
      <c r="F177" s="61" t="s">
        <v>212</v>
      </c>
      <c r="G177" s="61"/>
      <c r="H177" s="61"/>
      <c r="I177" s="65">
        <v>6330240</v>
      </c>
      <c r="J177" s="56"/>
      <c r="M177" s="777"/>
    </row>
    <row r="178" spans="1:13">
      <c r="A178" s="82">
        <v>350</v>
      </c>
      <c r="B178" s="61">
        <v>350</v>
      </c>
      <c r="C178" s="61" t="s">
        <v>424</v>
      </c>
      <c r="D178" s="62" t="s">
        <v>387</v>
      </c>
      <c r="E178" s="62" t="s">
        <v>215</v>
      </c>
      <c r="F178" s="61" t="s">
        <v>212</v>
      </c>
      <c r="G178" s="61">
        <v>1730</v>
      </c>
      <c r="H178" s="61" t="s">
        <v>350</v>
      </c>
      <c r="I178" s="65">
        <v>10483200.000000002</v>
      </c>
      <c r="J178" s="56"/>
      <c r="M178" s="777"/>
    </row>
    <row r="179" spans="1:13">
      <c r="A179" s="78">
        <v>350</v>
      </c>
      <c r="B179" s="61">
        <v>373</v>
      </c>
      <c r="C179" s="61" t="s">
        <v>425</v>
      </c>
      <c r="D179" s="62" t="s">
        <v>426</v>
      </c>
      <c r="E179" s="62" t="s">
        <v>219</v>
      </c>
      <c r="F179" s="61" t="s">
        <v>216</v>
      </c>
      <c r="G179" s="61"/>
      <c r="H179" s="61"/>
      <c r="I179" s="65">
        <v>7156800</v>
      </c>
      <c r="J179" s="56"/>
      <c r="M179" s="777"/>
    </row>
    <row r="180" spans="1:13">
      <c r="A180" s="78">
        <v>400</v>
      </c>
      <c r="B180" s="61">
        <v>373</v>
      </c>
      <c r="C180" s="61" t="s">
        <v>427</v>
      </c>
      <c r="D180" s="62" t="s">
        <v>428</v>
      </c>
      <c r="E180" s="62" t="s">
        <v>219</v>
      </c>
      <c r="F180" s="61" t="s">
        <v>216</v>
      </c>
      <c r="G180" s="61"/>
      <c r="H180" s="61"/>
      <c r="I180" s="63">
        <v>1451520.0000000002</v>
      </c>
      <c r="J180" s="56"/>
      <c r="M180" s="86"/>
    </row>
    <row r="181" spans="1:13">
      <c r="A181" s="82" t="s">
        <v>429</v>
      </c>
      <c r="B181" s="64">
        <v>450</v>
      </c>
      <c r="C181" s="64" t="s">
        <v>430</v>
      </c>
      <c r="D181" s="811"/>
      <c r="E181" s="811" t="s">
        <v>431</v>
      </c>
      <c r="F181" s="64" t="s">
        <v>253</v>
      </c>
      <c r="G181" s="64"/>
      <c r="H181" s="64"/>
      <c r="I181" s="776">
        <v>8568000</v>
      </c>
      <c r="J181" s="56"/>
      <c r="M181" s="86"/>
    </row>
    <row r="182" spans="1:13">
      <c r="A182" s="1225" t="s">
        <v>432</v>
      </c>
      <c r="B182" s="1225"/>
      <c r="C182" s="1225"/>
      <c r="D182" s="1225"/>
      <c r="E182" s="1225"/>
      <c r="F182" s="1225"/>
      <c r="G182" s="1225"/>
      <c r="H182" s="1225"/>
      <c r="I182" s="1225"/>
      <c r="J182" s="56"/>
      <c r="M182" s="86"/>
    </row>
    <row r="183" spans="1:13">
      <c r="A183" s="71">
        <v>100</v>
      </c>
      <c r="B183" s="67">
        <v>98</v>
      </c>
      <c r="C183" s="67" t="s">
        <v>433</v>
      </c>
      <c r="D183" s="812" t="s">
        <v>27</v>
      </c>
      <c r="E183" s="812" t="s">
        <v>228</v>
      </c>
      <c r="F183" s="67" t="s">
        <v>212</v>
      </c>
      <c r="G183" s="67"/>
      <c r="H183" s="67" t="s">
        <v>434</v>
      </c>
      <c r="I183" s="813">
        <v>2419200.0000000005</v>
      </c>
      <c r="J183" s="56"/>
      <c r="M183" s="86"/>
    </row>
    <row r="184" spans="1:13">
      <c r="A184" s="71"/>
      <c r="B184" s="61"/>
      <c r="C184" s="61" t="s">
        <v>435</v>
      </c>
      <c r="D184" s="62" t="s">
        <v>27</v>
      </c>
      <c r="E184" s="62" t="s">
        <v>228</v>
      </c>
      <c r="F184" s="61" t="s">
        <v>212</v>
      </c>
      <c r="G184" s="61"/>
      <c r="H184" s="61" t="s">
        <v>436</v>
      </c>
      <c r="I184" s="63">
        <v>5241600.0000000009</v>
      </c>
      <c r="J184" s="56"/>
      <c r="M184" s="86"/>
    </row>
    <row r="185" spans="1:13">
      <c r="A185" s="71"/>
      <c r="B185" s="61"/>
      <c r="C185" s="61" t="s">
        <v>437</v>
      </c>
      <c r="D185" s="62" t="s">
        <v>27</v>
      </c>
      <c r="E185" s="62" t="s">
        <v>228</v>
      </c>
      <c r="F185" s="61" t="s">
        <v>212</v>
      </c>
      <c r="G185" s="61"/>
      <c r="H185" s="61" t="s">
        <v>278</v>
      </c>
      <c r="I185" s="63">
        <v>5241600.0000000009</v>
      </c>
      <c r="J185" s="56"/>
      <c r="M185" s="86"/>
    </row>
    <row r="186" spans="1:13">
      <c r="A186" s="71"/>
      <c r="B186" s="61"/>
      <c r="C186" s="61" t="s">
        <v>438</v>
      </c>
      <c r="D186" s="62" t="s">
        <v>27</v>
      </c>
      <c r="E186" s="62" t="s">
        <v>228</v>
      </c>
      <c r="F186" s="61" t="s">
        <v>212</v>
      </c>
      <c r="G186" s="61"/>
      <c r="H186" s="61" t="s">
        <v>439</v>
      </c>
      <c r="I186" s="63">
        <v>2016000</v>
      </c>
      <c r="J186" s="56"/>
      <c r="M186" s="86"/>
    </row>
    <row r="187" spans="1:13">
      <c r="A187" s="71"/>
      <c r="B187" s="61"/>
      <c r="C187" s="61" t="s">
        <v>440</v>
      </c>
      <c r="D187" s="62" t="s">
        <v>27</v>
      </c>
      <c r="E187" s="62" t="s">
        <v>228</v>
      </c>
      <c r="F187" s="61" t="s">
        <v>212</v>
      </c>
      <c r="G187" s="61"/>
      <c r="H187" s="61" t="s">
        <v>439</v>
      </c>
      <c r="I187" s="63">
        <v>2136960</v>
      </c>
      <c r="J187" s="56"/>
      <c r="M187" s="86"/>
    </row>
    <row r="188" spans="1:13">
      <c r="A188" s="71"/>
      <c r="B188" s="61"/>
      <c r="C188" s="61" t="s">
        <v>441</v>
      </c>
      <c r="D188" s="62" t="s">
        <v>27</v>
      </c>
      <c r="E188" s="62" t="s">
        <v>228</v>
      </c>
      <c r="F188" s="61" t="s">
        <v>212</v>
      </c>
      <c r="G188" s="61"/>
      <c r="H188" s="61" t="s">
        <v>439</v>
      </c>
      <c r="I188" s="63">
        <v>2136960</v>
      </c>
      <c r="J188" s="56"/>
      <c r="M188" s="86"/>
    </row>
    <row r="189" spans="1:13">
      <c r="A189" s="71"/>
      <c r="B189" s="61">
        <v>137</v>
      </c>
      <c r="C189" s="61" t="s">
        <v>442</v>
      </c>
      <c r="D189" s="62" t="s">
        <v>27</v>
      </c>
      <c r="E189" s="62" t="s">
        <v>364</v>
      </c>
      <c r="F189" s="61" t="s">
        <v>212</v>
      </c>
      <c r="G189" s="61"/>
      <c r="H189" s="61" t="s">
        <v>434</v>
      </c>
      <c r="I189" s="65">
        <v>2419200.0000000005</v>
      </c>
      <c r="J189" s="56"/>
      <c r="M189" s="777"/>
    </row>
    <row r="190" spans="1:13">
      <c r="A190" s="71"/>
      <c r="B190" s="61"/>
      <c r="C190" s="61" t="s">
        <v>443</v>
      </c>
      <c r="D190" s="62" t="s">
        <v>27</v>
      </c>
      <c r="E190" s="62" t="s">
        <v>211</v>
      </c>
      <c r="F190" s="61" t="s">
        <v>212</v>
      </c>
      <c r="G190" s="61"/>
      <c r="H190" s="61" t="s">
        <v>439</v>
      </c>
      <c r="I190" s="65">
        <v>2136960</v>
      </c>
      <c r="J190" s="56"/>
      <c r="M190" s="777"/>
    </row>
    <row r="191" spans="1:13">
      <c r="A191" s="71"/>
      <c r="B191" s="61"/>
      <c r="C191" s="61" t="s">
        <v>444</v>
      </c>
      <c r="D191" s="62" t="s">
        <v>27</v>
      </c>
      <c r="E191" s="62" t="s">
        <v>211</v>
      </c>
      <c r="F191" s="61" t="s">
        <v>212</v>
      </c>
      <c r="G191" s="61"/>
      <c r="H191" s="61" t="s">
        <v>439</v>
      </c>
      <c r="I191" s="65">
        <v>2136960</v>
      </c>
      <c r="J191" s="56"/>
      <c r="M191" s="777"/>
    </row>
    <row r="192" spans="1:13">
      <c r="A192" s="71"/>
      <c r="B192" s="61">
        <v>235</v>
      </c>
      <c r="C192" s="61" t="s">
        <v>445</v>
      </c>
      <c r="D192" s="62" t="s">
        <v>27</v>
      </c>
      <c r="E192" s="62" t="s">
        <v>53</v>
      </c>
      <c r="F192" s="61" t="s">
        <v>216</v>
      </c>
      <c r="G192" s="61"/>
      <c r="H192" s="61" t="s">
        <v>439</v>
      </c>
      <c r="I192" s="63">
        <v>1713600</v>
      </c>
      <c r="J192" s="56"/>
      <c r="M192" s="86"/>
    </row>
    <row r="193" spans="1:13">
      <c r="A193" s="71"/>
      <c r="B193" s="61"/>
      <c r="C193" s="61" t="s">
        <v>446</v>
      </c>
      <c r="D193" s="62" t="s">
        <v>27</v>
      </c>
      <c r="E193" s="62" t="s">
        <v>53</v>
      </c>
      <c r="F193" s="61" t="s">
        <v>216</v>
      </c>
      <c r="G193" s="61"/>
      <c r="H193" s="61" t="s">
        <v>439</v>
      </c>
      <c r="I193" s="63">
        <v>1572480.0000000002</v>
      </c>
      <c r="J193" s="56"/>
      <c r="M193" s="86"/>
    </row>
    <row r="194" spans="1:13">
      <c r="A194" s="71"/>
      <c r="B194" s="61"/>
      <c r="C194" s="61" t="s">
        <v>447</v>
      </c>
      <c r="D194" s="62" t="s">
        <v>27</v>
      </c>
      <c r="E194" s="62" t="s">
        <v>53</v>
      </c>
      <c r="F194" s="61" t="s">
        <v>216</v>
      </c>
      <c r="G194" s="61"/>
      <c r="H194" s="61" t="s">
        <v>439</v>
      </c>
      <c r="I194" s="63">
        <v>1663200</v>
      </c>
      <c r="J194" s="56"/>
      <c r="M194" s="86"/>
    </row>
    <row r="195" spans="1:13">
      <c r="A195" s="71"/>
      <c r="B195" s="61"/>
      <c r="C195" s="61" t="s">
        <v>448</v>
      </c>
      <c r="D195" s="62" t="s">
        <v>27</v>
      </c>
      <c r="E195" s="62" t="s">
        <v>53</v>
      </c>
      <c r="F195" s="61" t="s">
        <v>216</v>
      </c>
      <c r="G195" s="61"/>
      <c r="H195" s="61" t="s">
        <v>449</v>
      </c>
      <c r="I195" s="63">
        <v>2136960</v>
      </c>
      <c r="J195" s="56"/>
      <c r="M195" s="86"/>
    </row>
    <row r="196" spans="1:13" ht="10.199999999999999" customHeight="1">
      <c r="A196" s="71"/>
      <c r="B196" s="61"/>
      <c r="C196" s="61" t="s">
        <v>450</v>
      </c>
      <c r="D196" s="62" t="s">
        <v>27</v>
      </c>
      <c r="E196" s="62" t="s">
        <v>53</v>
      </c>
      <c r="F196" s="61" t="s">
        <v>216</v>
      </c>
      <c r="G196" s="61"/>
      <c r="H196" s="68" t="s">
        <v>451</v>
      </c>
      <c r="I196" s="63">
        <v>3991680</v>
      </c>
      <c r="J196" s="56"/>
      <c r="M196" s="86"/>
    </row>
    <row r="197" spans="1:13">
      <c r="A197" s="71"/>
      <c r="B197" s="61"/>
      <c r="C197" s="61"/>
      <c r="D197" s="62"/>
      <c r="E197" s="62"/>
      <c r="F197" s="61"/>
      <c r="G197" s="61"/>
      <c r="H197" s="68"/>
      <c r="I197" s="63"/>
      <c r="J197" s="56"/>
      <c r="M197" s="86"/>
    </row>
    <row r="198" spans="1:13">
      <c r="A198" s="71"/>
      <c r="B198" s="61"/>
      <c r="C198" s="61" t="s">
        <v>452</v>
      </c>
      <c r="D198" s="62" t="s">
        <v>27</v>
      </c>
      <c r="E198" s="62"/>
      <c r="F198" s="61" t="s">
        <v>216</v>
      </c>
      <c r="G198" s="61"/>
      <c r="H198" s="61" t="s">
        <v>436</v>
      </c>
      <c r="I198" s="63">
        <v>3991680</v>
      </c>
      <c r="J198" s="56"/>
      <c r="M198" s="86"/>
    </row>
    <row r="199" spans="1:13">
      <c r="A199" s="71"/>
      <c r="B199" s="61"/>
      <c r="C199" s="61" t="s">
        <v>453</v>
      </c>
      <c r="D199" s="62" t="s">
        <v>27</v>
      </c>
      <c r="E199" s="62" t="s">
        <v>211</v>
      </c>
      <c r="F199" s="61" t="s">
        <v>212</v>
      </c>
      <c r="G199" s="61"/>
      <c r="H199" s="61" t="s">
        <v>439</v>
      </c>
      <c r="I199" s="63">
        <v>1995840</v>
      </c>
      <c r="J199" s="56"/>
      <c r="M199" s="86"/>
    </row>
    <row r="200" spans="1:13">
      <c r="A200" s="71"/>
      <c r="B200" s="61">
        <v>250</v>
      </c>
      <c r="C200" s="61" t="s">
        <v>454</v>
      </c>
      <c r="D200" s="62">
        <v>550</v>
      </c>
      <c r="E200" s="62" t="s">
        <v>215</v>
      </c>
      <c r="F200" s="61" t="s">
        <v>212</v>
      </c>
      <c r="G200" s="61"/>
      <c r="H200" s="61" t="s">
        <v>455</v>
      </c>
      <c r="I200" s="63">
        <v>4273920</v>
      </c>
      <c r="J200" s="56"/>
      <c r="M200" s="86"/>
    </row>
    <row r="201" spans="1:13">
      <c r="A201" s="71"/>
      <c r="B201" s="61"/>
      <c r="C201" s="61" t="s">
        <v>456</v>
      </c>
      <c r="D201" s="62" t="s">
        <v>364</v>
      </c>
      <c r="E201" s="62" t="s">
        <v>215</v>
      </c>
      <c r="F201" s="61" t="s">
        <v>212</v>
      </c>
      <c r="G201" s="61"/>
      <c r="H201" s="61" t="s">
        <v>439</v>
      </c>
      <c r="I201" s="65">
        <v>3749760</v>
      </c>
      <c r="J201" s="56"/>
      <c r="M201" s="777"/>
    </row>
    <row r="202" spans="1:13">
      <c r="A202" s="71"/>
      <c r="B202" s="61"/>
      <c r="C202" s="61" t="s">
        <v>457</v>
      </c>
      <c r="D202" s="62" t="s">
        <v>364</v>
      </c>
      <c r="E202" s="62" t="s">
        <v>215</v>
      </c>
      <c r="F202" s="61" t="s">
        <v>212</v>
      </c>
      <c r="G202" s="61"/>
      <c r="H202" s="61" t="s">
        <v>439</v>
      </c>
      <c r="I202" s="65">
        <v>3860640</v>
      </c>
      <c r="J202" s="56"/>
      <c r="M202" s="777"/>
    </row>
    <row r="203" spans="1:13">
      <c r="A203" s="71"/>
      <c r="B203" s="61">
        <v>373</v>
      </c>
      <c r="C203" s="61" t="s">
        <v>458</v>
      </c>
      <c r="D203" s="62" t="s">
        <v>27</v>
      </c>
      <c r="E203" s="62" t="s">
        <v>219</v>
      </c>
      <c r="F203" s="61" t="s">
        <v>216</v>
      </c>
      <c r="G203" s="61"/>
      <c r="H203" s="61" t="s">
        <v>439</v>
      </c>
      <c r="I203" s="65">
        <v>1425312.0000000002</v>
      </c>
      <c r="J203" s="56"/>
      <c r="M203" s="777"/>
    </row>
    <row r="204" spans="1:13">
      <c r="A204" s="71"/>
      <c r="B204" s="61"/>
      <c r="C204" s="61" t="s">
        <v>459</v>
      </c>
      <c r="D204" s="62" t="s">
        <v>27</v>
      </c>
      <c r="E204" s="62" t="s">
        <v>219</v>
      </c>
      <c r="F204" s="61" t="s">
        <v>216</v>
      </c>
      <c r="G204" s="61"/>
      <c r="H204" s="61" t="s">
        <v>439</v>
      </c>
      <c r="I204" s="63">
        <v>1572480.0000000002</v>
      </c>
      <c r="J204" s="56"/>
      <c r="M204" s="86"/>
    </row>
    <row r="205" spans="1:13">
      <c r="A205" s="71"/>
      <c r="B205" s="61"/>
      <c r="C205" s="61" t="s">
        <v>460</v>
      </c>
      <c r="D205" s="62" t="s">
        <v>27</v>
      </c>
      <c r="E205" s="62" t="s">
        <v>219</v>
      </c>
      <c r="F205" s="61" t="s">
        <v>216</v>
      </c>
      <c r="G205" s="61"/>
      <c r="H205" s="61" t="s">
        <v>439</v>
      </c>
      <c r="I205" s="63">
        <v>1663200</v>
      </c>
      <c r="J205" s="56"/>
      <c r="M205" s="86"/>
    </row>
    <row r="206" spans="1:13">
      <c r="A206" s="77"/>
      <c r="B206" s="61"/>
      <c r="C206" s="61" t="s">
        <v>461</v>
      </c>
      <c r="D206" s="62" t="s">
        <v>27</v>
      </c>
      <c r="E206" s="62" t="s">
        <v>462</v>
      </c>
      <c r="F206" s="61" t="s">
        <v>216</v>
      </c>
      <c r="G206" s="61"/>
      <c r="H206" s="61" t="s">
        <v>449</v>
      </c>
      <c r="I206" s="63">
        <v>2136960</v>
      </c>
      <c r="J206" s="56"/>
      <c r="M206" s="86"/>
    </row>
    <row r="207" spans="1:13" ht="14.25" customHeight="1">
      <c r="A207" s="64">
        <v>125</v>
      </c>
      <c r="B207" s="61">
        <v>98</v>
      </c>
      <c r="C207" s="61" t="s">
        <v>463</v>
      </c>
      <c r="D207" s="62" t="s">
        <v>464</v>
      </c>
      <c r="E207" s="62" t="s">
        <v>228</v>
      </c>
      <c r="F207" s="61" t="s">
        <v>212</v>
      </c>
      <c r="G207" s="61"/>
      <c r="H207" s="61"/>
      <c r="I207" s="63">
        <v>2257920.0000000005</v>
      </c>
      <c r="J207" s="56"/>
      <c r="M207" s="86"/>
    </row>
    <row r="208" spans="1:13" ht="12.75" customHeight="1">
      <c r="A208" s="67"/>
      <c r="B208" s="61"/>
      <c r="C208" s="61" t="s">
        <v>465</v>
      </c>
      <c r="D208" s="62" t="s">
        <v>464</v>
      </c>
      <c r="E208" s="62" t="s">
        <v>228</v>
      </c>
      <c r="F208" s="61" t="s">
        <v>212</v>
      </c>
      <c r="G208" s="61"/>
      <c r="H208" s="61"/>
      <c r="I208" s="63">
        <v>2096640</v>
      </c>
      <c r="J208" s="56"/>
      <c r="M208" s="86"/>
    </row>
    <row r="209" spans="1:13" ht="16.5" customHeight="1">
      <c r="A209" s="85">
        <v>150</v>
      </c>
      <c r="B209" s="61">
        <v>98</v>
      </c>
      <c r="C209" s="61" t="s">
        <v>466</v>
      </c>
      <c r="D209" s="62" t="s">
        <v>467</v>
      </c>
      <c r="E209" s="62" t="s">
        <v>228</v>
      </c>
      <c r="F209" s="61" t="s">
        <v>212</v>
      </c>
      <c r="G209" s="61"/>
      <c r="H209" s="61" t="s">
        <v>439</v>
      </c>
      <c r="I209" s="63">
        <v>4314240</v>
      </c>
      <c r="J209" s="56"/>
      <c r="M209" s="86"/>
    </row>
    <row r="210" spans="1:13" ht="15" customHeight="1">
      <c r="A210" s="71"/>
      <c r="B210" s="61"/>
      <c r="C210" s="61" t="s">
        <v>468</v>
      </c>
      <c r="D210" s="62" t="s">
        <v>467</v>
      </c>
      <c r="E210" s="62" t="s">
        <v>228</v>
      </c>
      <c r="F210" s="61" t="s">
        <v>212</v>
      </c>
      <c r="G210" s="61"/>
      <c r="H210" s="61" t="s">
        <v>439</v>
      </c>
      <c r="I210" s="63">
        <v>4334400</v>
      </c>
      <c r="J210" s="56"/>
      <c r="M210" s="86"/>
    </row>
    <row r="211" spans="1:13" ht="9.75" customHeight="1">
      <c r="A211" s="71"/>
      <c r="B211" s="61"/>
      <c r="C211" s="61" t="s">
        <v>469</v>
      </c>
      <c r="D211" s="62" t="s">
        <v>467</v>
      </c>
      <c r="E211" s="62" t="s">
        <v>228</v>
      </c>
      <c r="F211" s="61" t="s">
        <v>212</v>
      </c>
      <c r="G211" s="61"/>
      <c r="H211" s="61" t="s">
        <v>470</v>
      </c>
      <c r="I211" s="63">
        <v>4536000.0000000009</v>
      </c>
      <c r="J211" s="56"/>
      <c r="M211" s="86"/>
    </row>
    <row r="212" spans="1:13" ht="25.5" customHeight="1">
      <c r="A212" s="71"/>
      <c r="B212" s="61"/>
      <c r="C212" s="61" t="s">
        <v>471</v>
      </c>
      <c r="D212" s="62" t="s">
        <v>467</v>
      </c>
      <c r="E212" s="62" t="s">
        <v>228</v>
      </c>
      <c r="F212" s="61" t="s">
        <v>212</v>
      </c>
      <c r="G212" s="61"/>
      <c r="H212" s="68" t="s">
        <v>472</v>
      </c>
      <c r="I212" s="63">
        <v>5826240.0000000009</v>
      </c>
      <c r="J212" s="56"/>
      <c r="M212" s="86"/>
    </row>
    <row r="213" spans="1:13" ht="13.5" customHeight="1">
      <c r="A213" s="71"/>
      <c r="B213" s="61"/>
      <c r="C213" s="61"/>
      <c r="D213" s="62"/>
      <c r="E213" s="62"/>
      <c r="F213" s="61"/>
      <c r="G213" s="61"/>
      <c r="H213" s="68"/>
      <c r="I213" s="65">
        <v>0</v>
      </c>
      <c r="J213" s="56"/>
      <c r="M213" s="777"/>
    </row>
    <row r="214" spans="1:13">
      <c r="A214" s="71"/>
      <c r="B214" s="61"/>
      <c r="C214" s="61" t="s">
        <v>473</v>
      </c>
      <c r="D214" s="62" t="s">
        <v>467</v>
      </c>
      <c r="E214" s="62" t="s">
        <v>228</v>
      </c>
      <c r="F214" s="61" t="s">
        <v>212</v>
      </c>
      <c r="G214" s="61"/>
      <c r="H214" s="61" t="s">
        <v>474</v>
      </c>
      <c r="I214" s="65">
        <v>6048000.0000000009</v>
      </c>
      <c r="J214" s="56"/>
      <c r="M214" s="777"/>
    </row>
    <row r="215" spans="1:13" ht="15.75" customHeight="1">
      <c r="A215" s="71"/>
      <c r="B215" s="61"/>
      <c r="C215" s="61" t="s">
        <v>475</v>
      </c>
      <c r="D215" s="62" t="s">
        <v>464</v>
      </c>
      <c r="E215" s="62"/>
      <c r="F215" s="61" t="s">
        <v>476</v>
      </c>
      <c r="G215" s="61"/>
      <c r="H215" s="61" t="s">
        <v>439</v>
      </c>
      <c r="I215" s="65">
        <v>1636992</v>
      </c>
      <c r="J215" s="56"/>
      <c r="M215" s="777"/>
    </row>
    <row r="216" spans="1:13">
      <c r="A216" s="71"/>
      <c r="B216" s="61"/>
      <c r="C216" s="61" t="s">
        <v>477</v>
      </c>
      <c r="D216" s="62" t="s">
        <v>464</v>
      </c>
      <c r="E216" s="62"/>
      <c r="F216" s="61" t="s">
        <v>476</v>
      </c>
      <c r="G216" s="61"/>
      <c r="H216" s="61" t="s">
        <v>439</v>
      </c>
      <c r="I216" s="63">
        <v>2016000</v>
      </c>
      <c r="J216" s="56"/>
      <c r="M216" s="86"/>
    </row>
    <row r="217" spans="1:13">
      <c r="A217" s="71"/>
      <c r="B217" s="61"/>
      <c r="C217" s="61" t="s">
        <v>478</v>
      </c>
      <c r="D217" s="62" t="s">
        <v>464</v>
      </c>
      <c r="E217" s="62" t="s">
        <v>228</v>
      </c>
      <c r="F217" s="61" t="s">
        <v>212</v>
      </c>
      <c r="G217" s="61"/>
      <c r="H217" s="61"/>
      <c r="I217" s="63">
        <v>2237760.0000000005</v>
      </c>
      <c r="J217" s="56"/>
      <c r="M217" s="86"/>
    </row>
    <row r="218" spans="1:13" ht="12.6">
      <c r="A218" s="71"/>
      <c r="B218" s="61"/>
      <c r="C218" s="61" t="s">
        <v>479</v>
      </c>
      <c r="D218" s="62" t="s">
        <v>464</v>
      </c>
      <c r="E218" s="62" t="s">
        <v>228</v>
      </c>
      <c r="F218" s="61" t="s">
        <v>212</v>
      </c>
      <c r="G218" s="61"/>
      <c r="H218" s="61" t="s">
        <v>480</v>
      </c>
      <c r="I218" s="63">
        <v>2721600.0000000005</v>
      </c>
      <c r="J218" s="56"/>
      <c r="M218" s="86"/>
    </row>
    <row r="219" spans="1:13">
      <c r="A219" s="71"/>
      <c r="B219" s="61"/>
      <c r="C219" s="61" t="s">
        <v>481</v>
      </c>
      <c r="D219" s="62" t="s">
        <v>464</v>
      </c>
      <c r="E219" s="62" t="s">
        <v>228</v>
      </c>
      <c r="F219" s="61" t="s">
        <v>212</v>
      </c>
      <c r="G219" s="61"/>
      <c r="H219" s="61" t="s">
        <v>482</v>
      </c>
      <c r="I219" s="63">
        <v>4092480</v>
      </c>
      <c r="J219" s="56"/>
      <c r="M219" s="86"/>
    </row>
    <row r="220" spans="1:13" ht="13.5" customHeight="1">
      <c r="A220" s="71"/>
      <c r="B220" s="61"/>
      <c r="C220" s="61" t="s">
        <v>483</v>
      </c>
      <c r="D220" s="62" t="s">
        <v>464</v>
      </c>
      <c r="E220" s="62" t="s">
        <v>228</v>
      </c>
      <c r="F220" s="61" t="s">
        <v>212</v>
      </c>
      <c r="G220" s="61"/>
      <c r="H220" s="61" t="s">
        <v>278</v>
      </c>
      <c r="I220" s="63">
        <v>4092480</v>
      </c>
      <c r="J220" s="56"/>
      <c r="M220" s="86"/>
    </row>
    <row r="221" spans="1:13" ht="13.5" customHeight="1">
      <c r="A221" s="58"/>
      <c r="B221" s="79"/>
      <c r="C221" s="79"/>
      <c r="D221" s="80"/>
      <c r="E221" s="80"/>
      <c r="F221" s="79"/>
      <c r="G221" s="79"/>
      <c r="H221" s="79"/>
      <c r="I221" s="81"/>
      <c r="J221" s="56"/>
      <c r="M221" s="86"/>
    </row>
    <row r="222" spans="1:13" s="58" customFormat="1">
      <c r="A222" s="1228" t="s">
        <v>2144</v>
      </c>
      <c r="B222" s="1229"/>
      <c r="C222" s="1229"/>
      <c r="D222" s="1229"/>
      <c r="E222" s="1229"/>
      <c r="F222" s="1229"/>
      <c r="G222" s="1229"/>
      <c r="H222" s="1229"/>
      <c r="I222" s="1230"/>
      <c r="J222" s="56"/>
      <c r="K222" s="1002"/>
      <c r="M222" s="86"/>
    </row>
    <row r="223" spans="1:13" s="58" customFormat="1" ht="30.6">
      <c r="A223" s="57" t="s">
        <v>196</v>
      </c>
      <c r="B223" s="59" t="s">
        <v>197</v>
      </c>
      <c r="C223" s="57" t="s">
        <v>198</v>
      </c>
      <c r="D223" s="59" t="s">
        <v>199</v>
      </c>
      <c r="E223" s="59" t="s">
        <v>200</v>
      </c>
      <c r="F223" s="59" t="s">
        <v>201</v>
      </c>
      <c r="G223" s="59" t="s">
        <v>202</v>
      </c>
      <c r="H223" s="59" t="s">
        <v>203</v>
      </c>
      <c r="I223" s="60" t="s">
        <v>2161</v>
      </c>
      <c r="J223" s="56"/>
      <c r="K223" s="1002"/>
      <c r="M223" s="86"/>
    </row>
    <row r="224" spans="1:13" ht="12.75" customHeight="1">
      <c r="A224" s="1240" t="s">
        <v>204</v>
      </c>
      <c r="B224" s="1241"/>
      <c r="C224" s="1241"/>
      <c r="D224" s="1241"/>
      <c r="E224" s="1247"/>
      <c r="F224" s="1240" t="s">
        <v>205</v>
      </c>
      <c r="G224" s="1241"/>
      <c r="H224" s="1241"/>
      <c r="I224" s="1247"/>
      <c r="J224" s="56"/>
      <c r="M224" s="86"/>
    </row>
    <row r="225" spans="1:13">
      <c r="A225" s="1243"/>
      <c r="B225" s="1235"/>
      <c r="C225" s="1235"/>
      <c r="D225" s="1235"/>
      <c r="E225" s="1248"/>
      <c r="F225" s="1243"/>
      <c r="G225" s="1235"/>
      <c r="H225" s="1235"/>
      <c r="I225" s="1248"/>
      <c r="J225" s="56"/>
      <c r="M225" s="777"/>
    </row>
    <row r="226" spans="1:13" ht="10.199999999999999" customHeight="1">
      <c r="A226" s="1243"/>
      <c r="B226" s="1235"/>
      <c r="C226" s="1235"/>
      <c r="D226" s="1235"/>
      <c r="E226" s="1248"/>
      <c r="F226" s="1243"/>
      <c r="G226" s="1235"/>
      <c r="H226" s="1235"/>
      <c r="I226" s="1248"/>
      <c r="J226" s="56"/>
      <c r="M226" s="777"/>
    </row>
    <row r="227" spans="1:13">
      <c r="A227" s="1243"/>
      <c r="B227" s="1235"/>
      <c r="C227" s="1235"/>
      <c r="D227" s="1235"/>
      <c r="E227" s="1248"/>
      <c r="F227" s="1243"/>
      <c r="G227" s="1235"/>
      <c r="H227" s="1235"/>
      <c r="I227" s="1248"/>
      <c r="J227" s="56"/>
      <c r="M227" s="777"/>
    </row>
    <row r="228" spans="1:13" ht="14.25" customHeight="1">
      <c r="A228" s="1244"/>
      <c r="B228" s="1245"/>
      <c r="C228" s="1245"/>
      <c r="D228" s="1245"/>
      <c r="E228" s="1249"/>
      <c r="F228" s="1244"/>
      <c r="G228" s="1245"/>
      <c r="H228" s="1245"/>
      <c r="I228" s="1249"/>
      <c r="J228" s="56"/>
      <c r="M228" s="86"/>
    </row>
    <row r="229" spans="1:13">
      <c r="A229" s="1226" t="s">
        <v>432</v>
      </c>
      <c r="B229" s="1226"/>
      <c r="C229" s="1226"/>
      <c r="D229" s="1226"/>
      <c r="E229" s="1226"/>
      <c r="F229" s="1226"/>
      <c r="G229" s="1226"/>
      <c r="H229" s="1226"/>
      <c r="I229" s="1226"/>
      <c r="J229" s="56"/>
      <c r="M229" s="86"/>
    </row>
    <row r="230" spans="1:13">
      <c r="A230" s="71">
        <v>150</v>
      </c>
      <c r="B230" s="61">
        <v>100</v>
      </c>
      <c r="C230" s="61" t="s">
        <v>484</v>
      </c>
      <c r="D230" s="62" t="s">
        <v>464</v>
      </c>
      <c r="E230" s="62"/>
      <c r="F230" s="61" t="s">
        <v>476</v>
      </c>
      <c r="G230" s="61"/>
      <c r="H230" s="61"/>
      <c r="I230" s="63">
        <v>1733760</v>
      </c>
      <c r="J230" s="56"/>
      <c r="M230" s="86"/>
    </row>
    <row r="231" spans="1:13">
      <c r="A231" s="71"/>
      <c r="B231" s="61">
        <v>235</v>
      </c>
      <c r="C231" s="61" t="s">
        <v>485</v>
      </c>
      <c r="D231" s="62" t="s">
        <v>467</v>
      </c>
      <c r="E231" s="62" t="s">
        <v>53</v>
      </c>
      <c r="F231" s="61" t="s">
        <v>216</v>
      </c>
      <c r="G231" s="61"/>
      <c r="H231" s="61" t="s">
        <v>439</v>
      </c>
      <c r="I231" s="63">
        <v>3044160.0000000005</v>
      </c>
      <c r="J231" s="56"/>
      <c r="M231" s="86"/>
    </row>
    <row r="232" spans="1:13">
      <c r="A232" s="71"/>
      <c r="B232" s="61"/>
      <c r="C232" s="61" t="s">
        <v>486</v>
      </c>
      <c r="D232" s="62" t="s">
        <v>467</v>
      </c>
      <c r="E232" s="62" t="s">
        <v>53</v>
      </c>
      <c r="F232" s="61" t="s">
        <v>216</v>
      </c>
      <c r="G232" s="61"/>
      <c r="H232" s="61" t="s">
        <v>439</v>
      </c>
      <c r="I232" s="63">
        <v>3040128.0000000005</v>
      </c>
      <c r="J232" s="56"/>
      <c r="M232" s="86"/>
    </row>
    <row r="233" spans="1:13">
      <c r="A233" s="71"/>
      <c r="B233" s="61"/>
      <c r="C233" s="61" t="s">
        <v>487</v>
      </c>
      <c r="D233" s="62" t="s">
        <v>467</v>
      </c>
      <c r="E233" s="62" t="s">
        <v>53</v>
      </c>
      <c r="F233" s="61" t="s">
        <v>216</v>
      </c>
      <c r="G233" s="61"/>
      <c r="H233" s="61"/>
      <c r="I233" s="63">
        <v>5265792.0000000009</v>
      </c>
      <c r="J233" s="56"/>
      <c r="M233" s="86"/>
    </row>
    <row r="234" spans="1:13">
      <c r="A234" s="71"/>
      <c r="B234" s="61"/>
      <c r="C234" s="61" t="s">
        <v>488</v>
      </c>
      <c r="D234" s="62" t="s">
        <v>467</v>
      </c>
      <c r="E234" s="62" t="s">
        <v>53</v>
      </c>
      <c r="F234" s="61" t="s">
        <v>216</v>
      </c>
      <c r="G234" s="61"/>
      <c r="H234" s="61" t="s">
        <v>489</v>
      </c>
      <c r="I234" s="63">
        <v>3628800</v>
      </c>
      <c r="J234" s="56"/>
      <c r="M234" s="86"/>
    </row>
    <row r="235" spans="1:13">
      <c r="A235" s="71"/>
      <c r="B235" s="61">
        <v>250</v>
      </c>
      <c r="C235" s="61" t="s">
        <v>490</v>
      </c>
      <c r="D235" s="62" t="s">
        <v>392</v>
      </c>
      <c r="E235" s="62" t="s">
        <v>215</v>
      </c>
      <c r="F235" s="61" t="s">
        <v>212</v>
      </c>
      <c r="G235" s="61"/>
      <c r="H235" s="61" t="s">
        <v>491</v>
      </c>
      <c r="I235" s="63">
        <v>5644800.0000000009</v>
      </c>
      <c r="J235" s="56"/>
      <c r="M235" s="86"/>
    </row>
    <row r="236" spans="1:13">
      <c r="A236" s="71"/>
      <c r="B236" s="61"/>
      <c r="C236" s="61" t="s">
        <v>492</v>
      </c>
      <c r="D236" s="62" t="s">
        <v>392</v>
      </c>
      <c r="E236" s="62" t="s">
        <v>215</v>
      </c>
      <c r="F236" s="61" t="s">
        <v>212</v>
      </c>
      <c r="G236" s="61"/>
      <c r="H236" s="61" t="s">
        <v>491</v>
      </c>
      <c r="I236" s="63">
        <v>5765760.0000000009</v>
      </c>
      <c r="J236" s="56"/>
      <c r="M236" s="86"/>
    </row>
    <row r="237" spans="1:13">
      <c r="A237" s="71"/>
      <c r="B237" s="61"/>
      <c r="C237" s="61" t="s">
        <v>493</v>
      </c>
      <c r="D237" s="62" t="s">
        <v>392</v>
      </c>
      <c r="E237" s="62" t="s">
        <v>215</v>
      </c>
      <c r="F237" s="61" t="s">
        <v>212</v>
      </c>
      <c r="G237" s="61"/>
      <c r="H237" s="61" t="s">
        <v>494</v>
      </c>
      <c r="I237" s="65">
        <v>5080320.0000000009</v>
      </c>
      <c r="J237" s="56"/>
      <c r="M237" s="777"/>
    </row>
    <row r="238" spans="1:13">
      <c r="A238" s="71"/>
      <c r="B238" s="61"/>
      <c r="C238" s="61" t="s">
        <v>495</v>
      </c>
      <c r="D238" s="62" t="s">
        <v>392</v>
      </c>
      <c r="E238" s="62" t="s">
        <v>215</v>
      </c>
      <c r="F238" s="61" t="s">
        <v>212</v>
      </c>
      <c r="G238" s="61"/>
      <c r="H238" s="61" t="s">
        <v>496</v>
      </c>
      <c r="I238" s="65">
        <v>7862400</v>
      </c>
      <c r="J238" s="56"/>
      <c r="M238" s="777"/>
    </row>
    <row r="239" spans="1:13">
      <c r="A239" s="71"/>
      <c r="B239" s="61"/>
      <c r="C239" s="61" t="s">
        <v>497</v>
      </c>
      <c r="D239" s="62" t="s">
        <v>392</v>
      </c>
      <c r="E239" s="62" t="s">
        <v>215</v>
      </c>
      <c r="F239" s="61" t="s">
        <v>212</v>
      </c>
      <c r="G239" s="61"/>
      <c r="H239" s="68" t="s">
        <v>498</v>
      </c>
      <c r="I239" s="65">
        <v>7862400</v>
      </c>
      <c r="J239" s="56"/>
      <c r="M239" s="777"/>
    </row>
    <row r="240" spans="1:13">
      <c r="A240" s="71"/>
      <c r="B240" s="61">
        <v>373</v>
      </c>
      <c r="C240" s="61" t="s">
        <v>499</v>
      </c>
      <c r="D240" s="62" t="s">
        <v>364</v>
      </c>
      <c r="E240" s="62" t="s">
        <v>219</v>
      </c>
      <c r="F240" s="61" t="s">
        <v>216</v>
      </c>
      <c r="G240" s="61"/>
      <c r="H240" s="61" t="s">
        <v>439</v>
      </c>
      <c r="I240" s="63">
        <v>2499840.0000000005</v>
      </c>
      <c r="J240" s="56"/>
      <c r="M240" s="86"/>
    </row>
    <row r="241" spans="1:13">
      <c r="A241" s="71"/>
      <c r="B241" s="61"/>
      <c r="C241" s="61" t="s">
        <v>500</v>
      </c>
      <c r="D241" s="62" t="s">
        <v>364</v>
      </c>
      <c r="E241" s="62" t="s">
        <v>219</v>
      </c>
      <c r="F241" s="61" t="s">
        <v>216</v>
      </c>
      <c r="G241" s="61"/>
      <c r="H241" s="61" t="s">
        <v>439</v>
      </c>
      <c r="I241" s="63">
        <v>2499840.0000000005</v>
      </c>
      <c r="J241" s="56"/>
      <c r="M241" s="86"/>
    </row>
    <row r="242" spans="1:13">
      <c r="A242" s="71"/>
      <c r="B242" s="61"/>
      <c r="C242" s="61" t="s">
        <v>501</v>
      </c>
      <c r="D242" s="62" t="s">
        <v>364</v>
      </c>
      <c r="E242" s="62" t="s">
        <v>219</v>
      </c>
      <c r="F242" s="61" t="s">
        <v>216</v>
      </c>
      <c r="G242" s="61"/>
      <c r="H242" s="61"/>
      <c r="I242" s="63">
        <v>4485600.0000000009</v>
      </c>
      <c r="J242" s="56"/>
      <c r="M242" s="86"/>
    </row>
    <row r="243" spans="1:13">
      <c r="A243" s="77"/>
      <c r="B243" s="61"/>
      <c r="C243" s="61" t="s">
        <v>502</v>
      </c>
      <c r="D243" s="62" t="s">
        <v>364</v>
      </c>
      <c r="E243" s="62" t="s">
        <v>219</v>
      </c>
      <c r="F243" s="61" t="s">
        <v>216</v>
      </c>
      <c r="G243" s="61"/>
      <c r="H243" s="61" t="s">
        <v>489</v>
      </c>
      <c r="I243" s="63">
        <v>3144960.0000000005</v>
      </c>
      <c r="J243" s="56"/>
      <c r="M243" s="86"/>
    </row>
    <row r="244" spans="1:13">
      <c r="A244" s="85">
        <v>175</v>
      </c>
      <c r="B244" s="61">
        <v>98</v>
      </c>
      <c r="C244" s="61" t="s">
        <v>503</v>
      </c>
      <c r="D244" s="62" t="s">
        <v>370</v>
      </c>
      <c r="E244" s="62" t="s">
        <v>228</v>
      </c>
      <c r="F244" s="61" t="s">
        <v>212</v>
      </c>
      <c r="G244" s="61"/>
      <c r="H244" s="61" t="s">
        <v>439</v>
      </c>
      <c r="I244" s="63">
        <v>5713344.0000000009</v>
      </c>
      <c r="J244" s="56"/>
      <c r="M244" s="86"/>
    </row>
    <row r="245" spans="1:13">
      <c r="A245" s="71"/>
      <c r="B245" s="61"/>
      <c r="C245" s="61" t="s">
        <v>504</v>
      </c>
      <c r="D245" s="62" t="s">
        <v>370</v>
      </c>
      <c r="E245" s="62" t="s">
        <v>228</v>
      </c>
      <c r="F245" s="61" t="s">
        <v>212</v>
      </c>
      <c r="G245" s="61"/>
      <c r="H245" s="61" t="s">
        <v>439</v>
      </c>
      <c r="I245" s="63">
        <v>5713344.0000000009</v>
      </c>
      <c r="J245" s="56"/>
      <c r="M245" s="86"/>
    </row>
    <row r="246" spans="1:13">
      <c r="A246" s="71"/>
      <c r="B246" s="61"/>
      <c r="C246" s="61" t="s">
        <v>505</v>
      </c>
      <c r="D246" s="62" t="s">
        <v>370</v>
      </c>
      <c r="E246" s="62" t="s">
        <v>228</v>
      </c>
      <c r="F246" s="61" t="s">
        <v>212</v>
      </c>
      <c r="G246" s="61"/>
      <c r="H246" s="61" t="s">
        <v>506</v>
      </c>
      <c r="I246" s="63">
        <v>5531904.0000000009</v>
      </c>
      <c r="J246" s="56"/>
      <c r="M246" s="86"/>
    </row>
    <row r="247" spans="1:13">
      <c r="A247" s="71"/>
      <c r="B247" s="61">
        <v>137</v>
      </c>
      <c r="C247" s="61" t="s">
        <v>507</v>
      </c>
      <c r="D247" s="62" t="s">
        <v>370</v>
      </c>
      <c r="E247" s="62" t="s">
        <v>211</v>
      </c>
      <c r="F247" s="61" t="s">
        <v>212</v>
      </c>
      <c r="G247" s="61"/>
      <c r="H247" s="61" t="s">
        <v>439</v>
      </c>
      <c r="I247" s="63">
        <v>5531904.0000000009</v>
      </c>
      <c r="J247" s="56"/>
      <c r="M247" s="86"/>
    </row>
    <row r="248" spans="1:13">
      <c r="A248" s="71"/>
      <c r="B248" s="61"/>
      <c r="C248" s="61" t="s">
        <v>508</v>
      </c>
      <c r="D248" s="62" t="s">
        <v>370</v>
      </c>
      <c r="E248" s="62" t="s">
        <v>211</v>
      </c>
      <c r="F248" s="61" t="s">
        <v>212</v>
      </c>
      <c r="G248" s="61"/>
      <c r="H248" s="61" t="s">
        <v>439</v>
      </c>
      <c r="I248" s="63">
        <v>5531904.0000000009</v>
      </c>
      <c r="J248" s="56"/>
      <c r="M248" s="86"/>
    </row>
    <row r="249" spans="1:13">
      <c r="A249" s="71"/>
      <c r="B249" s="61"/>
      <c r="C249" s="61" t="s">
        <v>509</v>
      </c>
      <c r="D249" s="62" t="s">
        <v>370</v>
      </c>
      <c r="E249" s="62" t="s">
        <v>211</v>
      </c>
      <c r="F249" s="61" t="s">
        <v>212</v>
      </c>
      <c r="G249" s="61"/>
      <c r="H249" s="61" t="s">
        <v>510</v>
      </c>
      <c r="I249" s="65">
        <v>5552064.0000000009</v>
      </c>
      <c r="J249" s="56"/>
      <c r="M249" s="777"/>
    </row>
    <row r="250" spans="1:13">
      <c r="A250" s="71"/>
      <c r="B250" s="61">
        <v>175</v>
      </c>
      <c r="C250" s="61" t="s">
        <v>511</v>
      </c>
      <c r="D250" s="62" t="s">
        <v>370</v>
      </c>
      <c r="E250" s="62" t="s">
        <v>211</v>
      </c>
      <c r="F250" s="61" t="s">
        <v>212</v>
      </c>
      <c r="G250" s="61"/>
      <c r="H250" s="61" t="s">
        <v>496</v>
      </c>
      <c r="I250" s="65">
        <v>8023680</v>
      </c>
      <c r="J250" s="56"/>
      <c r="M250" s="777"/>
    </row>
    <row r="251" spans="1:13">
      <c r="A251" s="71"/>
      <c r="B251" s="61"/>
      <c r="C251" s="61" t="s">
        <v>512</v>
      </c>
      <c r="D251" s="62" t="s">
        <v>370</v>
      </c>
      <c r="E251" s="62" t="s">
        <v>211</v>
      </c>
      <c r="F251" s="61" t="s">
        <v>212</v>
      </c>
      <c r="G251" s="61"/>
      <c r="H251" s="68" t="s">
        <v>513</v>
      </c>
      <c r="I251" s="65">
        <v>8023680</v>
      </c>
      <c r="J251" s="56"/>
      <c r="M251" s="777"/>
    </row>
    <row r="252" spans="1:13">
      <c r="A252" s="71"/>
      <c r="B252" s="61"/>
      <c r="C252" s="61" t="s">
        <v>514</v>
      </c>
      <c r="D252" s="62" t="s">
        <v>370</v>
      </c>
      <c r="E252" s="62" t="s">
        <v>211</v>
      </c>
      <c r="F252" s="61" t="s">
        <v>212</v>
      </c>
      <c r="G252" s="61"/>
      <c r="H252" s="61"/>
      <c r="I252" s="63">
        <v>7608384</v>
      </c>
      <c r="J252" s="56"/>
      <c r="M252" s="86"/>
    </row>
    <row r="253" spans="1:13">
      <c r="A253" s="71"/>
      <c r="B253" s="61"/>
      <c r="C253" s="61" t="s">
        <v>515</v>
      </c>
      <c r="D253" s="62" t="s">
        <v>370</v>
      </c>
      <c r="E253" s="62" t="s">
        <v>211</v>
      </c>
      <c r="F253" s="61" t="s">
        <v>212</v>
      </c>
      <c r="G253" s="61"/>
      <c r="H253" s="61"/>
      <c r="I253" s="63">
        <v>7608384</v>
      </c>
      <c r="J253" s="56"/>
      <c r="M253" s="86"/>
    </row>
    <row r="254" spans="1:13">
      <c r="A254" s="71"/>
      <c r="B254" s="61">
        <v>235</v>
      </c>
      <c r="C254" s="61" t="s">
        <v>516</v>
      </c>
      <c r="D254" s="62" t="s">
        <v>370</v>
      </c>
      <c r="E254" s="62" t="s">
        <v>53</v>
      </c>
      <c r="F254" s="61" t="s">
        <v>212</v>
      </c>
      <c r="G254" s="61"/>
      <c r="H254" s="61" t="s">
        <v>439</v>
      </c>
      <c r="I254" s="63">
        <v>4088448</v>
      </c>
      <c r="J254" s="56"/>
      <c r="M254" s="86"/>
    </row>
    <row r="255" spans="1:13">
      <c r="A255" s="71"/>
      <c r="B255" s="61"/>
      <c r="C255" s="61" t="s">
        <v>517</v>
      </c>
      <c r="D255" s="62" t="s">
        <v>370</v>
      </c>
      <c r="E255" s="62" t="s">
        <v>53</v>
      </c>
      <c r="F255" s="61" t="s">
        <v>216</v>
      </c>
      <c r="G255" s="61"/>
      <c r="H255" s="61" t="s">
        <v>496</v>
      </c>
      <c r="I255" s="63">
        <v>6128640.0000000009</v>
      </c>
      <c r="J255" s="56"/>
      <c r="M255" s="86"/>
    </row>
    <row r="256" spans="1:13">
      <c r="A256" s="71"/>
      <c r="B256" s="61"/>
      <c r="C256" s="61" t="s">
        <v>518</v>
      </c>
      <c r="D256" s="62" t="s">
        <v>370</v>
      </c>
      <c r="E256" s="62" t="s">
        <v>53</v>
      </c>
      <c r="F256" s="61" t="s">
        <v>216</v>
      </c>
      <c r="G256" s="61"/>
      <c r="H256" s="68" t="s">
        <v>513</v>
      </c>
      <c r="I256" s="63">
        <v>6128640.0000000009</v>
      </c>
      <c r="J256" s="56"/>
      <c r="M256" s="86"/>
    </row>
    <row r="257" spans="1:13">
      <c r="A257" s="71"/>
      <c r="B257" s="61"/>
      <c r="C257" s="61" t="s">
        <v>519</v>
      </c>
      <c r="D257" s="62" t="s">
        <v>370</v>
      </c>
      <c r="E257" s="62" t="s">
        <v>53</v>
      </c>
      <c r="F257" s="61" t="s">
        <v>216</v>
      </c>
      <c r="G257" s="61"/>
      <c r="H257" s="61" t="s">
        <v>520</v>
      </c>
      <c r="I257" s="63">
        <v>4132800</v>
      </c>
      <c r="J257" s="56"/>
      <c r="M257" s="86"/>
    </row>
    <row r="258" spans="1:13">
      <c r="A258" s="77"/>
      <c r="B258" s="61"/>
      <c r="C258" s="61" t="s">
        <v>521</v>
      </c>
      <c r="D258" s="62" t="s">
        <v>370</v>
      </c>
      <c r="E258" s="62" t="s">
        <v>53</v>
      </c>
      <c r="F258" s="61" t="s">
        <v>216</v>
      </c>
      <c r="G258" s="61"/>
      <c r="H258" s="61" t="s">
        <v>522</v>
      </c>
      <c r="I258" s="63">
        <v>4286016</v>
      </c>
      <c r="J258" s="56"/>
      <c r="M258" s="86"/>
    </row>
    <row r="259" spans="1:13">
      <c r="A259" s="64">
        <v>200</v>
      </c>
      <c r="B259" s="61">
        <v>137</v>
      </c>
      <c r="C259" s="61" t="s">
        <v>523</v>
      </c>
      <c r="D259" s="62" t="s">
        <v>31</v>
      </c>
      <c r="E259" s="62" t="s">
        <v>211</v>
      </c>
      <c r="F259" s="61" t="s">
        <v>212</v>
      </c>
      <c r="G259" s="61"/>
      <c r="H259" s="61" t="s">
        <v>491</v>
      </c>
      <c r="I259" s="63">
        <v>7741440</v>
      </c>
      <c r="J259" s="56"/>
      <c r="M259" s="86"/>
    </row>
    <row r="260" spans="1:13">
      <c r="A260" s="66"/>
      <c r="B260" s="61"/>
      <c r="C260" s="61" t="s">
        <v>524</v>
      </c>
      <c r="D260" s="62" t="s">
        <v>31</v>
      </c>
      <c r="E260" s="62" t="s">
        <v>211</v>
      </c>
      <c r="F260" s="61" t="s">
        <v>212</v>
      </c>
      <c r="G260" s="61"/>
      <c r="H260" s="61" t="s">
        <v>491</v>
      </c>
      <c r="I260" s="63">
        <v>8265600</v>
      </c>
      <c r="J260" s="56"/>
      <c r="M260" s="86"/>
    </row>
    <row r="261" spans="1:13">
      <c r="A261" s="66"/>
      <c r="B261" s="61"/>
      <c r="C261" s="61" t="s">
        <v>525</v>
      </c>
      <c r="D261" s="62" t="s">
        <v>31</v>
      </c>
      <c r="E261" s="62" t="s">
        <v>211</v>
      </c>
      <c r="F261" s="61" t="s">
        <v>212</v>
      </c>
      <c r="G261" s="61"/>
      <c r="H261" s="61"/>
      <c r="I261" s="65">
        <v>11289600.000000002</v>
      </c>
      <c r="J261" s="56"/>
      <c r="M261" s="777"/>
    </row>
    <row r="262" spans="1:13">
      <c r="A262" s="66"/>
      <c r="B262" s="61">
        <v>250</v>
      </c>
      <c r="C262" s="61" t="s">
        <v>526</v>
      </c>
      <c r="D262" s="62" t="s">
        <v>400</v>
      </c>
      <c r="E262" s="62" t="s">
        <v>215</v>
      </c>
      <c r="F262" s="61" t="s">
        <v>212</v>
      </c>
      <c r="G262" s="61"/>
      <c r="H262" s="61" t="s">
        <v>527</v>
      </c>
      <c r="I262" s="65">
        <v>13184640</v>
      </c>
      <c r="J262" s="56"/>
      <c r="M262" s="777"/>
    </row>
    <row r="263" spans="1:13">
      <c r="A263" s="67"/>
      <c r="B263" s="61"/>
      <c r="C263" s="61" t="s">
        <v>528</v>
      </c>
      <c r="D263" s="62" t="s">
        <v>400</v>
      </c>
      <c r="E263" s="62" t="s">
        <v>215</v>
      </c>
      <c r="F263" s="61" t="s">
        <v>216</v>
      </c>
      <c r="G263" s="61"/>
      <c r="H263" s="61" t="s">
        <v>529</v>
      </c>
      <c r="I263" s="65">
        <v>14515200</v>
      </c>
      <c r="J263" s="56"/>
      <c r="M263" s="777"/>
    </row>
    <row r="264" spans="1:13" ht="13.2" customHeight="1">
      <c r="A264" s="64">
        <v>200</v>
      </c>
      <c r="B264" s="61">
        <v>284</v>
      </c>
      <c r="C264" s="61" t="s">
        <v>530</v>
      </c>
      <c r="D264" s="61">
        <v>800</v>
      </c>
      <c r="E264" s="61">
        <v>510</v>
      </c>
      <c r="F264" s="61" t="s">
        <v>212</v>
      </c>
      <c r="G264" s="61"/>
      <c r="H264" s="61"/>
      <c r="I264" s="63">
        <v>8394624</v>
      </c>
      <c r="J264" s="56"/>
      <c r="M264" s="86"/>
    </row>
    <row r="265" spans="1:13">
      <c r="A265" s="66"/>
      <c r="B265" s="61"/>
      <c r="C265" s="61" t="s">
        <v>531</v>
      </c>
      <c r="D265" s="61">
        <v>800</v>
      </c>
      <c r="E265" s="61">
        <v>510</v>
      </c>
      <c r="F265" s="61" t="s">
        <v>212</v>
      </c>
      <c r="G265" s="61"/>
      <c r="H265" s="61"/>
      <c r="I265" s="63">
        <v>8394624</v>
      </c>
      <c r="J265" s="56"/>
      <c r="M265" s="86"/>
    </row>
    <row r="266" spans="1:13">
      <c r="A266" s="66"/>
      <c r="B266" s="61">
        <v>373</v>
      </c>
      <c r="C266" s="61" t="s">
        <v>532</v>
      </c>
      <c r="D266" s="62" t="s">
        <v>392</v>
      </c>
      <c r="E266" s="62" t="s">
        <v>219</v>
      </c>
      <c r="F266" s="61" t="s">
        <v>216</v>
      </c>
      <c r="G266" s="61"/>
      <c r="H266" s="61" t="s">
        <v>491</v>
      </c>
      <c r="I266" s="63">
        <v>3169152</v>
      </c>
      <c r="J266" s="56"/>
      <c r="M266" s="86"/>
    </row>
    <row r="267" spans="1:13">
      <c r="A267" s="66"/>
      <c r="B267" s="61"/>
      <c r="C267" s="61" t="s">
        <v>533</v>
      </c>
      <c r="D267" s="62" t="s">
        <v>392</v>
      </c>
      <c r="E267" s="62" t="s">
        <v>219</v>
      </c>
      <c r="F267" s="61" t="s">
        <v>216</v>
      </c>
      <c r="G267" s="61"/>
      <c r="H267" s="61" t="s">
        <v>491</v>
      </c>
      <c r="I267" s="63">
        <v>3245760</v>
      </c>
      <c r="J267" s="56"/>
      <c r="M267" s="86"/>
    </row>
    <row r="268" spans="1:13">
      <c r="A268" s="66"/>
      <c r="B268" s="61"/>
      <c r="C268" s="61" t="s">
        <v>534</v>
      </c>
      <c r="D268" s="62" t="s">
        <v>392</v>
      </c>
      <c r="E268" s="62" t="s">
        <v>219</v>
      </c>
      <c r="F268" s="61" t="s">
        <v>216</v>
      </c>
      <c r="G268" s="61"/>
      <c r="H268" s="61" t="s">
        <v>535</v>
      </c>
      <c r="I268" s="63">
        <v>3507840</v>
      </c>
      <c r="J268" s="56"/>
      <c r="M268" s="86"/>
    </row>
    <row r="269" spans="1:13">
      <c r="A269" s="66"/>
      <c r="B269" s="61"/>
      <c r="C269" s="61" t="s">
        <v>536</v>
      </c>
      <c r="D269" s="62" t="s">
        <v>392</v>
      </c>
      <c r="E269" s="62" t="s">
        <v>219</v>
      </c>
      <c r="F269" s="61" t="s">
        <v>216</v>
      </c>
      <c r="G269" s="61"/>
      <c r="H269" s="68" t="s">
        <v>498</v>
      </c>
      <c r="I269" s="63">
        <v>5011776.0000000009</v>
      </c>
      <c r="J269" s="56"/>
      <c r="M269" s="86"/>
    </row>
    <row r="270" spans="1:13">
      <c r="A270" s="67"/>
      <c r="B270" s="61"/>
      <c r="C270" s="61" t="s">
        <v>537</v>
      </c>
      <c r="D270" s="62" t="s">
        <v>392</v>
      </c>
      <c r="E270" s="62" t="s">
        <v>219</v>
      </c>
      <c r="F270" s="61" t="s">
        <v>216</v>
      </c>
      <c r="G270" s="61"/>
      <c r="H270" s="61" t="s">
        <v>496</v>
      </c>
      <c r="I270" s="63">
        <v>5011776.0000000009</v>
      </c>
      <c r="J270" s="56"/>
      <c r="M270" s="86"/>
    </row>
    <row r="271" spans="1:13">
      <c r="A271" s="85">
        <v>225</v>
      </c>
      <c r="B271" s="61">
        <v>98</v>
      </c>
      <c r="C271" s="61" t="s">
        <v>538</v>
      </c>
      <c r="D271" s="62" t="s">
        <v>45</v>
      </c>
      <c r="E271" s="62" t="s">
        <v>228</v>
      </c>
      <c r="F271" s="61" t="s">
        <v>212</v>
      </c>
      <c r="G271" s="61"/>
      <c r="H271" s="61" t="s">
        <v>439</v>
      </c>
      <c r="I271" s="63">
        <v>4132800</v>
      </c>
      <c r="J271" s="56"/>
      <c r="M271" s="86"/>
    </row>
    <row r="272" spans="1:13">
      <c r="A272" s="71"/>
      <c r="B272" s="61">
        <v>98</v>
      </c>
      <c r="C272" s="61" t="s">
        <v>539</v>
      </c>
      <c r="D272" s="62" t="s">
        <v>45</v>
      </c>
      <c r="E272" s="62" t="s">
        <v>228</v>
      </c>
      <c r="F272" s="61" t="s">
        <v>212</v>
      </c>
      <c r="G272" s="61"/>
      <c r="H272" s="61" t="s">
        <v>439</v>
      </c>
      <c r="I272" s="63">
        <v>4233600</v>
      </c>
      <c r="J272" s="56"/>
      <c r="M272" s="86"/>
    </row>
    <row r="273" spans="1:13">
      <c r="A273" s="71"/>
      <c r="B273" s="61">
        <v>98</v>
      </c>
      <c r="C273" s="61" t="s">
        <v>540</v>
      </c>
      <c r="D273" s="62" t="s">
        <v>45</v>
      </c>
      <c r="E273" s="62" t="s">
        <v>228</v>
      </c>
      <c r="F273" s="61" t="s">
        <v>212</v>
      </c>
      <c r="G273" s="61"/>
      <c r="H273" s="61" t="s">
        <v>506</v>
      </c>
      <c r="I273" s="65"/>
      <c r="J273" s="56"/>
      <c r="M273" s="777"/>
    </row>
    <row r="274" spans="1:13">
      <c r="A274" s="71"/>
      <c r="B274" s="61">
        <v>98</v>
      </c>
      <c r="C274" s="61" t="s">
        <v>541</v>
      </c>
      <c r="D274" s="62" t="s">
        <v>45</v>
      </c>
      <c r="E274" s="62" t="s">
        <v>228</v>
      </c>
      <c r="F274" s="61" t="s">
        <v>212</v>
      </c>
      <c r="G274" s="61"/>
      <c r="H274" s="61" t="s">
        <v>496</v>
      </c>
      <c r="I274" s="65">
        <v>6612480</v>
      </c>
      <c r="J274" s="56"/>
      <c r="M274" s="777"/>
    </row>
    <row r="275" spans="1:13">
      <c r="A275" s="71"/>
      <c r="B275" s="61">
        <v>98</v>
      </c>
      <c r="C275" s="61" t="s">
        <v>542</v>
      </c>
      <c r="D275" s="62" t="s">
        <v>45</v>
      </c>
      <c r="E275" s="62" t="s">
        <v>228</v>
      </c>
      <c r="F275" s="61" t="s">
        <v>212</v>
      </c>
      <c r="G275" s="61"/>
      <c r="H275" s="61" t="s">
        <v>543</v>
      </c>
      <c r="I275" s="65">
        <v>6612480</v>
      </c>
      <c r="J275" s="56"/>
      <c r="M275" s="777"/>
    </row>
    <row r="276" spans="1:13">
      <c r="A276" s="71"/>
      <c r="B276" s="61">
        <v>235</v>
      </c>
      <c r="C276" s="61" t="s">
        <v>544</v>
      </c>
      <c r="D276" s="62" t="s">
        <v>31</v>
      </c>
      <c r="E276" s="62" t="s">
        <v>53</v>
      </c>
      <c r="F276" s="61" t="s">
        <v>216</v>
      </c>
      <c r="G276" s="61"/>
      <c r="H276" s="61" t="s">
        <v>491</v>
      </c>
      <c r="I276" s="63">
        <v>4717440.0000000009</v>
      </c>
      <c r="J276" s="56"/>
      <c r="M276" s="86"/>
    </row>
    <row r="277" spans="1:13">
      <c r="A277" s="71"/>
      <c r="B277" s="61">
        <v>235</v>
      </c>
      <c r="C277" s="61" t="s">
        <v>545</v>
      </c>
      <c r="D277" s="62" t="s">
        <v>31</v>
      </c>
      <c r="E277" s="62" t="s">
        <v>53</v>
      </c>
      <c r="F277" s="61" t="s">
        <v>216</v>
      </c>
      <c r="G277" s="61"/>
      <c r="H277" s="61" t="s">
        <v>496</v>
      </c>
      <c r="I277" s="63">
        <v>6955200</v>
      </c>
      <c r="J277" s="56"/>
      <c r="M277" s="86"/>
    </row>
    <row r="278" spans="1:13">
      <c r="A278" s="71"/>
      <c r="B278" s="61">
        <v>235</v>
      </c>
      <c r="C278" s="61" t="s">
        <v>546</v>
      </c>
      <c r="D278" s="62" t="s">
        <v>31</v>
      </c>
      <c r="E278" s="62" t="s">
        <v>53</v>
      </c>
      <c r="F278" s="61" t="s">
        <v>216</v>
      </c>
      <c r="G278" s="61"/>
      <c r="H278" s="68" t="s">
        <v>547</v>
      </c>
      <c r="I278" s="63">
        <v>6955200</v>
      </c>
      <c r="J278" s="56"/>
      <c r="M278" s="86"/>
    </row>
    <row r="279" spans="1:13">
      <c r="A279" s="71"/>
      <c r="B279" s="61">
        <v>235</v>
      </c>
      <c r="C279" s="61" t="s">
        <v>548</v>
      </c>
      <c r="D279" s="62" t="s">
        <v>31</v>
      </c>
      <c r="E279" s="62" t="s">
        <v>53</v>
      </c>
      <c r="F279" s="61" t="s">
        <v>216</v>
      </c>
      <c r="G279" s="61"/>
      <c r="H279" s="61" t="s">
        <v>491</v>
      </c>
      <c r="I279" s="63">
        <v>4790016.0000000009</v>
      </c>
      <c r="J279" s="56"/>
      <c r="M279" s="86"/>
    </row>
    <row r="280" spans="1:13">
      <c r="A280" s="77"/>
      <c r="B280" s="61">
        <v>235</v>
      </c>
      <c r="C280" s="61" t="s">
        <v>549</v>
      </c>
      <c r="D280" s="62" t="s">
        <v>31</v>
      </c>
      <c r="E280" s="62" t="s">
        <v>53</v>
      </c>
      <c r="F280" s="61" t="s">
        <v>216</v>
      </c>
      <c r="G280" s="61"/>
      <c r="H280" s="61" t="s">
        <v>550</v>
      </c>
      <c r="I280" s="63">
        <v>5169024.0000000009</v>
      </c>
      <c r="J280" s="56"/>
      <c r="M280" s="86"/>
    </row>
    <row r="281" spans="1:13">
      <c r="A281" s="85">
        <v>250</v>
      </c>
      <c r="B281" s="61">
        <v>40</v>
      </c>
      <c r="C281" s="61" t="s">
        <v>551</v>
      </c>
      <c r="D281" s="62" t="s">
        <v>370</v>
      </c>
      <c r="E281" s="62" t="s">
        <v>215</v>
      </c>
      <c r="F281" s="61" t="s">
        <v>212</v>
      </c>
      <c r="G281" s="61"/>
      <c r="H281" s="61" t="s">
        <v>474</v>
      </c>
      <c r="I281" s="63">
        <v>6741504</v>
      </c>
      <c r="J281" s="56"/>
      <c r="M281" s="86"/>
    </row>
    <row r="282" spans="1:13">
      <c r="A282" s="71"/>
      <c r="B282" s="61"/>
      <c r="C282" s="61" t="s">
        <v>552</v>
      </c>
      <c r="D282" s="62" t="s">
        <v>370</v>
      </c>
      <c r="E282" s="62" t="s">
        <v>215</v>
      </c>
      <c r="F282" s="61" t="s">
        <v>212</v>
      </c>
      <c r="G282" s="61"/>
      <c r="H282" s="61"/>
      <c r="I282" s="63">
        <v>6741504</v>
      </c>
      <c r="J282" s="56"/>
      <c r="M282" s="86"/>
    </row>
    <row r="283" spans="1:13">
      <c r="A283" s="71"/>
      <c r="B283" s="61"/>
      <c r="C283" s="61" t="s">
        <v>553</v>
      </c>
      <c r="D283" s="62" t="s">
        <v>370</v>
      </c>
      <c r="E283" s="62" t="s">
        <v>215</v>
      </c>
      <c r="F283" s="61" t="s">
        <v>212</v>
      </c>
      <c r="G283" s="61"/>
      <c r="H283" s="61" t="s">
        <v>439</v>
      </c>
      <c r="I283" s="63">
        <v>5931072.0000000009</v>
      </c>
      <c r="J283" s="56"/>
      <c r="M283" s="86"/>
    </row>
    <row r="284" spans="1:13">
      <c r="A284" s="71"/>
      <c r="B284" s="61"/>
      <c r="C284" s="61" t="s">
        <v>554</v>
      </c>
      <c r="D284" s="62" t="s">
        <v>370</v>
      </c>
      <c r="E284" s="62" t="s">
        <v>215</v>
      </c>
      <c r="F284" s="61" t="s">
        <v>212</v>
      </c>
      <c r="G284" s="61"/>
      <c r="H284" s="61" t="s">
        <v>470</v>
      </c>
      <c r="I284" s="63"/>
      <c r="J284" s="56"/>
      <c r="M284" s="86"/>
    </row>
    <row r="285" spans="1:13" ht="20.25" customHeight="1">
      <c r="A285" s="71"/>
      <c r="B285" s="61"/>
      <c r="C285" s="61" t="s">
        <v>555</v>
      </c>
      <c r="D285" s="62" t="s">
        <v>370</v>
      </c>
      <c r="E285" s="62" t="s">
        <v>215</v>
      </c>
      <c r="F285" s="61" t="s">
        <v>212</v>
      </c>
      <c r="G285" s="61"/>
      <c r="H285" s="68" t="s">
        <v>556</v>
      </c>
      <c r="I285" s="65">
        <v>7267680</v>
      </c>
      <c r="J285" s="56"/>
      <c r="M285" s="777"/>
    </row>
    <row r="286" spans="1:13">
      <c r="A286" s="71"/>
      <c r="B286" s="61">
        <v>98</v>
      </c>
      <c r="C286" s="61" t="s">
        <v>557</v>
      </c>
      <c r="D286" s="62" t="s">
        <v>400</v>
      </c>
      <c r="E286" s="62" t="s">
        <v>228</v>
      </c>
      <c r="F286" s="61" t="s">
        <v>212</v>
      </c>
      <c r="G286" s="61"/>
      <c r="H286" s="61" t="s">
        <v>491</v>
      </c>
      <c r="I286" s="65">
        <v>9479232.0000000019</v>
      </c>
      <c r="J286" s="56"/>
      <c r="M286" s="777"/>
    </row>
    <row r="287" spans="1:13">
      <c r="A287" s="71"/>
      <c r="B287" s="61"/>
      <c r="C287" s="61" t="s">
        <v>558</v>
      </c>
      <c r="D287" s="62" t="s">
        <v>400</v>
      </c>
      <c r="E287" s="62" t="s">
        <v>228</v>
      </c>
      <c r="F287" s="61" t="s">
        <v>212</v>
      </c>
      <c r="G287" s="61"/>
      <c r="H287" s="61" t="s">
        <v>491</v>
      </c>
      <c r="I287" s="65">
        <v>9442944.0000000019</v>
      </c>
      <c r="J287" s="56"/>
      <c r="M287" s="777"/>
    </row>
    <row r="288" spans="1:13">
      <c r="A288" s="71"/>
      <c r="B288" s="61"/>
      <c r="C288" s="61" t="s">
        <v>559</v>
      </c>
      <c r="D288" s="62" t="s">
        <v>400</v>
      </c>
      <c r="E288" s="62" t="s">
        <v>211</v>
      </c>
      <c r="F288" s="61" t="s">
        <v>212</v>
      </c>
      <c r="G288" s="61"/>
      <c r="H288" s="61" t="s">
        <v>560</v>
      </c>
      <c r="I288" s="63">
        <v>12692736</v>
      </c>
      <c r="J288" s="56"/>
      <c r="M288" s="86"/>
    </row>
    <row r="289" spans="1:13" ht="15.75" customHeight="1">
      <c r="A289" s="71"/>
      <c r="B289" s="61"/>
      <c r="C289" s="61" t="s">
        <v>561</v>
      </c>
      <c r="D289" s="62" t="s">
        <v>370</v>
      </c>
      <c r="E289" s="62"/>
      <c r="F289" s="61" t="s">
        <v>212</v>
      </c>
      <c r="G289" s="61"/>
      <c r="H289" s="61" t="s">
        <v>439</v>
      </c>
      <c r="I289" s="63">
        <v>3941280</v>
      </c>
      <c r="J289" s="56"/>
      <c r="M289" s="86"/>
    </row>
    <row r="290" spans="1:13">
      <c r="A290" s="71"/>
      <c r="B290" s="61"/>
      <c r="C290" s="61" t="s">
        <v>562</v>
      </c>
      <c r="D290" s="62" t="s">
        <v>370</v>
      </c>
      <c r="E290" s="62"/>
      <c r="F290" s="61" t="s">
        <v>212</v>
      </c>
      <c r="G290" s="61"/>
      <c r="H290" s="61" t="s">
        <v>491</v>
      </c>
      <c r="I290" s="63">
        <v>3773952</v>
      </c>
      <c r="J290" s="56"/>
      <c r="M290" s="86"/>
    </row>
    <row r="291" spans="1:13">
      <c r="A291" s="71"/>
      <c r="B291" s="61"/>
      <c r="C291" s="61" t="s">
        <v>563</v>
      </c>
      <c r="D291" s="62" t="s">
        <v>370</v>
      </c>
      <c r="E291" s="62"/>
      <c r="F291" s="61" t="s">
        <v>212</v>
      </c>
      <c r="G291" s="61"/>
      <c r="H291" s="61" t="s">
        <v>439</v>
      </c>
      <c r="I291" s="63">
        <v>3935232</v>
      </c>
      <c r="J291" s="56"/>
      <c r="M291" s="86"/>
    </row>
    <row r="292" spans="1:13">
      <c r="A292" s="71"/>
      <c r="B292" s="61"/>
      <c r="C292" s="61" t="s">
        <v>564</v>
      </c>
      <c r="D292" s="62"/>
      <c r="E292" s="62"/>
      <c r="F292" s="61"/>
      <c r="G292" s="61"/>
      <c r="H292" s="61"/>
      <c r="I292" s="63">
        <v>4741632.0000000009</v>
      </c>
      <c r="J292" s="56"/>
      <c r="M292" s="86"/>
    </row>
    <row r="293" spans="1:13">
      <c r="A293" s="58"/>
      <c r="B293" s="79"/>
      <c r="C293" s="79"/>
      <c r="D293" s="80"/>
      <c r="E293" s="80"/>
      <c r="F293" s="79"/>
      <c r="G293" s="79"/>
      <c r="H293" s="79"/>
      <c r="I293" s="81"/>
      <c r="J293" s="56"/>
      <c r="M293" s="86"/>
    </row>
    <row r="294" spans="1:13" s="58" customFormat="1" ht="12.75" customHeight="1">
      <c r="A294" s="1228" t="s">
        <v>2144</v>
      </c>
      <c r="B294" s="1229"/>
      <c r="C294" s="1229"/>
      <c r="D294" s="1229"/>
      <c r="E294" s="1229"/>
      <c r="F294" s="1229"/>
      <c r="G294" s="1229"/>
      <c r="H294" s="1229"/>
      <c r="I294" s="1230"/>
      <c r="J294" s="56"/>
      <c r="K294" s="1002"/>
      <c r="M294" s="86"/>
    </row>
    <row r="295" spans="1:13" s="58" customFormat="1" ht="30.6">
      <c r="A295" s="57" t="s">
        <v>196</v>
      </c>
      <c r="B295" s="59" t="s">
        <v>197</v>
      </c>
      <c r="C295" s="57" t="s">
        <v>198</v>
      </c>
      <c r="D295" s="59" t="s">
        <v>199</v>
      </c>
      <c r="E295" s="59" t="s">
        <v>200</v>
      </c>
      <c r="F295" s="59" t="s">
        <v>201</v>
      </c>
      <c r="G295" s="59" t="s">
        <v>202</v>
      </c>
      <c r="H295" s="59" t="s">
        <v>203</v>
      </c>
      <c r="I295" s="60" t="s">
        <v>2161</v>
      </c>
      <c r="J295" s="56"/>
      <c r="K295" s="1002"/>
      <c r="M295" s="86"/>
    </row>
    <row r="296" spans="1:13" ht="12.75" customHeight="1">
      <c r="A296" s="1240" t="s">
        <v>204</v>
      </c>
      <c r="B296" s="1241"/>
      <c r="C296" s="1241"/>
      <c r="D296" s="1241"/>
      <c r="E296" s="1247"/>
      <c r="F296" s="1240" t="s">
        <v>205</v>
      </c>
      <c r="G296" s="1241"/>
      <c r="H296" s="1241"/>
      <c r="I296" s="1247"/>
      <c r="J296" s="56"/>
      <c r="M296" s="86"/>
    </row>
    <row r="297" spans="1:13">
      <c r="A297" s="1243"/>
      <c r="B297" s="1235"/>
      <c r="C297" s="1235"/>
      <c r="D297" s="1235"/>
      <c r="E297" s="1248"/>
      <c r="F297" s="1243"/>
      <c r="G297" s="1235"/>
      <c r="H297" s="1235"/>
      <c r="I297" s="1248"/>
      <c r="J297" s="56"/>
      <c r="M297" s="777"/>
    </row>
    <row r="298" spans="1:13" ht="10.199999999999999" customHeight="1">
      <c r="A298" s="1243"/>
      <c r="B298" s="1235"/>
      <c r="C298" s="1235"/>
      <c r="D298" s="1235"/>
      <c r="E298" s="1248"/>
      <c r="F298" s="1243"/>
      <c r="G298" s="1235"/>
      <c r="H298" s="1235"/>
      <c r="I298" s="1248"/>
      <c r="J298" s="56"/>
      <c r="M298" s="777"/>
    </row>
    <row r="299" spans="1:13">
      <c r="A299" s="1243"/>
      <c r="B299" s="1235"/>
      <c r="C299" s="1235"/>
      <c r="D299" s="1235"/>
      <c r="E299" s="1248"/>
      <c r="F299" s="1243"/>
      <c r="G299" s="1235"/>
      <c r="H299" s="1235"/>
      <c r="I299" s="1248"/>
      <c r="J299" s="56"/>
      <c r="M299" s="777"/>
    </row>
    <row r="300" spans="1:13" ht="14.25" customHeight="1">
      <c r="A300" s="1244"/>
      <c r="B300" s="1245"/>
      <c r="C300" s="1245"/>
      <c r="D300" s="1245"/>
      <c r="E300" s="1249"/>
      <c r="F300" s="1244"/>
      <c r="G300" s="1245"/>
      <c r="H300" s="1245"/>
      <c r="I300" s="1249"/>
      <c r="J300" s="56"/>
      <c r="M300" s="86"/>
    </row>
    <row r="301" spans="1:13">
      <c r="A301" s="1226" t="s">
        <v>432</v>
      </c>
      <c r="B301" s="1226"/>
      <c r="C301" s="1226"/>
      <c r="D301" s="1226"/>
      <c r="E301" s="1226"/>
      <c r="F301" s="1226"/>
      <c r="G301" s="1226"/>
      <c r="H301" s="1226"/>
      <c r="I301" s="1226"/>
      <c r="J301" s="56"/>
      <c r="M301" s="86"/>
    </row>
    <row r="302" spans="1:13">
      <c r="A302" s="71">
        <v>250</v>
      </c>
      <c r="B302" s="61">
        <v>137</v>
      </c>
      <c r="C302" s="61" t="s">
        <v>565</v>
      </c>
      <c r="D302" s="62" t="s">
        <v>400</v>
      </c>
      <c r="E302" s="62" t="s">
        <v>211</v>
      </c>
      <c r="F302" s="61" t="s">
        <v>212</v>
      </c>
      <c r="G302" s="61"/>
      <c r="H302" s="61" t="s">
        <v>491</v>
      </c>
      <c r="I302" s="63">
        <v>10160640.000000002</v>
      </c>
      <c r="J302" s="56"/>
      <c r="M302" s="86"/>
    </row>
    <row r="303" spans="1:13">
      <c r="A303" s="71"/>
      <c r="B303" s="61"/>
      <c r="C303" s="61" t="s">
        <v>566</v>
      </c>
      <c r="D303" s="62" t="s">
        <v>400</v>
      </c>
      <c r="E303" s="62" t="s">
        <v>215</v>
      </c>
      <c r="F303" s="61" t="s">
        <v>212</v>
      </c>
      <c r="G303" s="61"/>
      <c r="H303" s="61" t="s">
        <v>491</v>
      </c>
      <c r="I303" s="63">
        <v>10507392.000000002</v>
      </c>
      <c r="J303" s="56"/>
      <c r="M303" s="86"/>
    </row>
    <row r="304" spans="1:13">
      <c r="A304" s="71"/>
      <c r="B304" s="61"/>
      <c r="C304" s="61" t="s">
        <v>567</v>
      </c>
      <c r="D304" s="62" t="s">
        <v>400</v>
      </c>
      <c r="E304" s="62" t="s">
        <v>215</v>
      </c>
      <c r="F304" s="61" t="s">
        <v>212</v>
      </c>
      <c r="G304" s="61"/>
      <c r="H304" s="61" t="s">
        <v>529</v>
      </c>
      <c r="I304" s="63">
        <v>11902464.000000002</v>
      </c>
      <c r="J304" s="56"/>
      <c r="M304" s="86"/>
    </row>
    <row r="305" spans="1:13">
      <c r="A305" s="71"/>
      <c r="B305" s="61"/>
      <c r="C305" s="61" t="s">
        <v>568</v>
      </c>
      <c r="D305" s="62" t="s">
        <v>400</v>
      </c>
      <c r="E305" s="62" t="s">
        <v>211</v>
      </c>
      <c r="F305" s="61" t="s">
        <v>212</v>
      </c>
      <c r="G305" s="61"/>
      <c r="H305" s="61"/>
      <c r="I305" s="63">
        <v>9612288.0000000019</v>
      </c>
      <c r="J305" s="56"/>
      <c r="M305" s="86"/>
    </row>
    <row r="306" spans="1:13">
      <c r="A306" s="71"/>
      <c r="B306" s="61">
        <v>235</v>
      </c>
      <c r="C306" s="61" t="s">
        <v>569</v>
      </c>
      <c r="D306" s="62" t="s">
        <v>400</v>
      </c>
      <c r="E306" s="62" t="s">
        <v>53</v>
      </c>
      <c r="F306" s="61" t="s">
        <v>216</v>
      </c>
      <c r="G306" s="61"/>
      <c r="H306" s="61" t="s">
        <v>491</v>
      </c>
      <c r="I306" s="63">
        <v>3652992</v>
      </c>
      <c r="J306" s="56"/>
      <c r="M306" s="86"/>
    </row>
    <row r="307" spans="1:13">
      <c r="A307" s="71"/>
      <c r="B307" s="61"/>
      <c r="C307" s="61" t="s">
        <v>570</v>
      </c>
      <c r="D307" s="62" t="s">
        <v>400</v>
      </c>
      <c r="E307" s="62" t="s">
        <v>53</v>
      </c>
      <c r="F307" s="61" t="s">
        <v>216</v>
      </c>
      <c r="G307" s="61"/>
      <c r="H307" s="61" t="s">
        <v>491</v>
      </c>
      <c r="I307" s="63">
        <v>4023936</v>
      </c>
      <c r="J307" s="56"/>
      <c r="M307" s="86"/>
    </row>
    <row r="308" spans="1:13">
      <c r="A308" s="71"/>
      <c r="B308" s="61"/>
      <c r="C308" s="61" t="s">
        <v>571</v>
      </c>
      <c r="D308" s="62" t="s">
        <v>400</v>
      </c>
      <c r="E308" s="62" t="s">
        <v>53</v>
      </c>
      <c r="F308" s="61" t="s">
        <v>216</v>
      </c>
      <c r="G308" s="61"/>
      <c r="H308" s="61" t="s">
        <v>535</v>
      </c>
      <c r="I308" s="63">
        <v>3802176</v>
      </c>
      <c r="J308" s="56"/>
      <c r="M308" s="86"/>
    </row>
    <row r="309" spans="1:13">
      <c r="A309" s="71"/>
      <c r="B309" s="61"/>
      <c r="C309" s="61" t="s">
        <v>572</v>
      </c>
      <c r="D309" s="62" t="s">
        <v>400</v>
      </c>
      <c r="E309" s="62" t="s">
        <v>53</v>
      </c>
      <c r="F309" s="61" t="s">
        <v>216</v>
      </c>
      <c r="G309" s="61"/>
      <c r="H309" s="61"/>
      <c r="I309" s="65">
        <v>6015744.0000000009</v>
      </c>
      <c r="J309" s="56"/>
      <c r="M309" s="777"/>
    </row>
    <row r="310" spans="1:13">
      <c r="A310" s="71"/>
      <c r="B310" s="61"/>
      <c r="C310" s="61" t="s">
        <v>573</v>
      </c>
      <c r="D310" s="62" t="s">
        <v>400</v>
      </c>
      <c r="E310" s="62" t="s">
        <v>53</v>
      </c>
      <c r="F310" s="61" t="s">
        <v>216</v>
      </c>
      <c r="G310" s="61"/>
      <c r="H310" s="61" t="s">
        <v>498</v>
      </c>
      <c r="I310" s="65">
        <v>6015744.0000000009</v>
      </c>
      <c r="J310" s="56"/>
      <c r="M310" s="777"/>
    </row>
    <row r="311" spans="1:13">
      <c r="A311" s="71"/>
      <c r="B311" s="61">
        <v>250</v>
      </c>
      <c r="C311" s="61" t="s">
        <v>574</v>
      </c>
      <c r="D311" s="62" t="s">
        <v>575</v>
      </c>
      <c r="E311" s="62" t="s">
        <v>215</v>
      </c>
      <c r="F311" s="61" t="s">
        <v>212</v>
      </c>
      <c r="G311" s="61"/>
      <c r="H311" s="61" t="s">
        <v>576</v>
      </c>
      <c r="I311" s="65">
        <v>25320960</v>
      </c>
      <c r="J311" s="56"/>
      <c r="M311" s="777"/>
    </row>
    <row r="312" spans="1:13">
      <c r="A312" s="71"/>
      <c r="B312" s="61">
        <v>284</v>
      </c>
      <c r="C312" s="61" t="s">
        <v>577</v>
      </c>
      <c r="D312" s="62" t="s">
        <v>400</v>
      </c>
      <c r="E312" s="62" t="s">
        <v>226</v>
      </c>
      <c r="F312" s="61" t="s">
        <v>212</v>
      </c>
      <c r="G312" s="61"/>
      <c r="H312" s="61" t="s">
        <v>496</v>
      </c>
      <c r="I312" s="63">
        <v>8394624</v>
      </c>
      <c r="J312" s="56"/>
      <c r="M312" s="86"/>
    </row>
    <row r="313" spans="1:13">
      <c r="A313" s="71"/>
      <c r="B313" s="61"/>
      <c r="C313" s="61" t="s">
        <v>578</v>
      </c>
      <c r="D313" s="62" t="s">
        <v>400</v>
      </c>
      <c r="E313" s="62" t="s">
        <v>226</v>
      </c>
      <c r="F313" s="61" t="s">
        <v>212</v>
      </c>
      <c r="G313" s="61"/>
      <c r="H313" s="61" t="s">
        <v>498</v>
      </c>
      <c r="I313" s="63">
        <v>8394624</v>
      </c>
      <c r="J313" s="56"/>
      <c r="M313" s="86"/>
    </row>
    <row r="314" spans="1:13">
      <c r="A314" s="71"/>
      <c r="B314" s="61"/>
      <c r="C314" s="61" t="s">
        <v>579</v>
      </c>
      <c r="D314" s="62" t="s">
        <v>400</v>
      </c>
      <c r="E314" s="62" t="s">
        <v>226</v>
      </c>
      <c r="F314" s="61" t="s">
        <v>212</v>
      </c>
      <c r="G314" s="61"/>
      <c r="H314" s="61" t="s">
        <v>506</v>
      </c>
      <c r="I314" s="63">
        <v>4923072.0000000009</v>
      </c>
      <c r="J314" s="56"/>
      <c r="M314" s="86"/>
    </row>
    <row r="315" spans="1:13">
      <c r="A315" s="71"/>
      <c r="B315" s="61">
        <v>373</v>
      </c>
      <c r="C315" s="61" t="s">
        <v>580</v>
      </c>
      <c r="D315" s="62" t="s">
        <v>400</v>
      </c>
      <c r="E315" s="62" t="s">
        <v>219</v>
      </c>
      <c r="F315" s="61" t="s">
        <v>216</v>
      </c>
      <c r="G315" s="61"/>
      <c r="H315" s="61" t="s">
        <v>527</v>
      </c>
      <c r="I315" s="63">
        <v>6612480</v>
      </c>
      <c r="J315" s="56"/>
      <c r="M315" s="86"/>
    </row>
    <row r="316" spans="1:13">
      <c r="A316" s="71"/>
      <c r="B316" s="61"/>
      <c r="C316" s="61" t="s">
        <v>581</v>
      </c>
      <c r="D316" s="62" t="s">
        <v>400</v>
      </c>
      <c r="E316" s="62" t="s">
        <v>219</v>
      </c>
      <c r="F316" s="61" t="s">
        <v>216</v>
      </c>
      <c r="G316" s="61"/>
      <c r="H316" s="61" t="s">
        <v>527</v>
      </c>
      <c r="I316" s="63">
        <v>6515712</v>
      </c>
      <c r="J316" s="56"/>
      <c r="M316" s="86"/>
    </row>
    <row r="317" spans="1:13">
      <c r="A317" s="77"/>
      <c r="B317" s="61"/>
      <c r="C317" s="61" t="s">
        <v>582</v>
      </c>
      <c r="D317" s="62" t="s">
        <v>400</v>
      </c>
      <c r="E317" s="62" t="s">
        <v>219</v>
      </c>
      <c r="F317" s="61" t="s">
        <v>216</v>
      </c>
      <c r="G317" s="61"/>
      <c r="H317" s="61" t="s">
        <v>529</v>
      </c>
      <c r="I317" s="63">
        <v>8628480</v>
      </c>
      <c r="J317" s="56"/>
      <c r="M317" s="86"/>
    </row>
    <row r="318" spans="1:13">
      <c r="A318" s="64">
        <v>300</v>
      </c>
      <c r="B318" s="61">
        <v>137</v>
      </c>
      <c r="C318" s="61" t="s">
        <v>583</v>
      </c>
      <c r="D318" s="62" t="s">
        <v>37</v>
      </c>
      <c r="E318" s="62" t="s">
        <v>211</v>
      </c>
      <c r="F318" s="61" t="s">
        <v>212</v>
      </c>
      <c r="G318" s="61"/>
      <c r="H318" s="61" t="s">
        <v>491</v>
      </c>
      <c r="I318" s="63">
        <v>14515200</v>
      </c>
      <c r="J318" s="56"/>
      <c r="M318" s="86"/>
    </row>
    <row r="319" spans="1:13">
      <c r="A319" s="66"/>
      <c r="B319" s="61"/>
      <c r="C319" s="61" t="s">
        <v>584</v>
      </c>
      <c r="D319" s="62" t="s">
        <v>37</v>
      </c>
      <c r="E319" s="62" t="s">
        <v>211</v>
      </c>
      <c r="F319" s="61" t="s">
        <v>212</v>
      </c>
      <c r="G319" s="61"/>
      <c r="H319" s="61" t="s">
        <v>529</v>
      </c>
      <c r="I319" s="63">
        <v>17942400.000000004</v>
      </c>
      <c r="J319" s="56"/>
      <c r="M319" s="86"/>
    </row>
    <row r="320" spans="1:13">
      <c r="A320" s="66"/>
      <c r="B320" s="61"/>
      <c r="C320" s="61" t="s">
        <v>585</v>
      </c>
      <c r="D320" s="62" t="s">
        <v>37</v>
      </c>
      <c r="E320" s="62" t="s">
        <v>211</v>
      </c>
      <c r="F320" s="61" t="s">
        <v>212</v>
      </c>
      <c r="G320" s="61"/>
      <c r="H320" s="61" t="s">
        <v>491</v>
      </c>
      <c r="I320" s="63">
        <v>14515200</v>
      </c>
      <c r="J320" s="56"/>
      <c r="M320" s="86"/>
    </row>
    <row r="321" spans="1:13">
      <c r="A321" s="66"/>
      <c r="B321" s="61">
        <v>235</v>
      </c>
      <c r="C321" s="61" t="s">
        <v>586</v>
      </c>
      <c r="D321" s="62" t="s">
        <v>37</v>
      </c>
      <c r="E321" s="62" t="s">
        <v>53</v>
      </c>
      <c r="F321" s="61" t="s">
        <v>216</v>
      </c>
      <c r="G321" s="61"/>
      <c r="H321" s="61" t="s">
        <v>491</v>
      </c>
      <c r="I321" s="65">
        <v>6451200</v>
      </c>
      <c r="J321" s="56"/>
      <c r="M321" s="777"/>
    </row>
    <row r="322" spans="1:13">
      <c r="A322" s="66"/>
      <c r="B322" s="61"/>
      <c r="C322" s="61" t="s">
        <v>587</v>
      </c>
      <c r="D322" s="62" t="s">
        <v>37</v>
      </c>
      <c r="E322" s="62" t="s">
        <v>53</v>
      </c>
      <c r="F322" s="61" t="s">
        <v>216</v>
      </c>
      <c r="G322" s="61"/>
      <c r="H322" s="61" t="s">
        <v>491</v>
      </c>
      <c r="I322" s="65">
        <v>6451200</v>
      </c>
      <c r="J322" s="56"/>
      <c r="M322" s="777"/>
    </row>
    <row r="323" spans="1:13">
      <c r="A323" s="66"/>
      <c r="B323" s="61"/>
      <c r="C323" s="61" t="s">
        <v>588</v>
      </c>
      <c r="D323" s="62" t="s">
        <v>37</v>
      </c>
      <c r="E323" s="62" t="s">
        <v>53</v>
      </c>
      <c r="F323" s="61" t="s">
        <v>216</v>
      </c>
      <c r="G323" s="61"/>
      <c r="H323" s="61" t="s">
        <v>496</v>
      </c>
      <c r="I323" s="65"/>
      <c r="J323" s="56"/>
      <c r="M323" s="777"/>
    </row>
    <row r="324" spans="1:13">
      <c r="A324" s="66"/>
      <c r="B324" s="61"/>
      <c r="C324" s="61" t="s">
        <v>589</v>
      </c>
      <c r="D324" s="62" t="s">
        <v>37</v>
      </c>
      <c r="E324" s="62" t="s">
        <v>53</v>
      </c>
      <c r="F324" s="61" t="s">
        <v>216</v>
      </c>
      <c r="G324" s="61"/>
      <c r="H324" s="61" t="s">
        <v>498</v>
      </c>
      <c r="I324" s="63">
        <v>8265600</v>
      </c>
      <c r="J324" s="56"/>
      <c r="M324" s="86"/>
    </row>
    <row r="325" spans="1:13">
      <c r="A325" s="66"/>
      <c r="B325" s="61">
        <v>250</v>
      </c>
      <c r="C325" s="61" t="s">
        <v>590</v>
      </c>
      <c r="D325" s="62" t="s">
        <v>591</v>
      </c>
      <c r="E325" s="62" t="s">
        <v>215</v>
      </c>
      <c r="F325" s="61" t="s">
        <v>212</v>
      </c>
      <c r="G325" s="61"/>
      <c r="H325" s="61" t="s">
        <v>439</v>
      </c>
      <c r="I325" s="63">
        <v>18547200.000000004</v>
      </c>
      <c r="J325" s="56"/>
      <c r="M325" s="86"/>
    </row>
    <row r="326" spans="1:13">
      <c r="A326" s="66"/>
      <c r="B326" s="61">
        <v>373</v>
      </c>
      <c r="C326" s="61" t="s">
        <v>592</v>
      </c>
      <c r="D326" s="62" t="s">
        <v>37</v>
      </c>
      <c r="E326" s="62" t="s">
        <v>219</v>
      </c>
      <c r="F326" s="61" t="s">
        <v>216</v>
      </c>
      <c r="G326" s="61"/>
      <c r="H326" s="61" t="s">
        <v>527</v>
      </c>
      <c r="I326" s="63">
        <v>9072000.0000000019</v>
      </c>
      <c r="J326" s="56"/>
      <c r="M326" s="86"/>
    </row>
    <row r="327" spans="1:13">
      <c r="A327" s="66"/>
      <c r="B327" s="61"/>
      <c r="C327" s="61" t="s">
        <v>593</v>
      </c>
      <c r="D327" s="62" t="s">
        <v>37</v>
      </c>
      <c r="E327" s="62" t="s">
        <v>219</v>
      </c>
      <c r="F327" s="61" t="s">
        <v>216</v>
      </c>
      <c r="G327" s="61"/>
      <c r="H327" s="61" t="s">
        <v>527</v>
      </c>
      <c r="I327" s="63">
        <v>9072000.0000000019</v>
      </c>
      <c r="J327" s="56"/>
      <c r="M327" s="86"/>
    </row>
    <row r="328" spans="1:13">
      <c r="A328" s="67"/>
      <c r="B328" s="61"/>
      <c r="C328" s="61" t="s">
        <v>594</v>
      </c>
      <c r="D328" s="62" t="s">
        <v>37</v>
      </c>
      <c r="E328" s="62" t="s">
        <v>219</v>
      </c>
      <c r="F328" s="61" t="s">
        <v>216</v>
      </c>
      <c r="G328" s="61"/>
      <c r="H328" s="61"/>
      <c r="I328" s="63">
        <v>10483200.000000002</v>
      </c>
      <c r="J328" s="56"/>
      <c r="M328" s="86"/>
    </row>
    <row r="329" spans="1:13">
      <c r="A329" s="61">
        <v>325</v>
      </c>
      <c r="B329" s="61">
        <v>284</v>
      </c>
      <c r="C329" s="61" t="s">
        <v>595</v>
      </c>
      <c r="D329" s="62" t="s">
        <v>591</v>
      </c>
      <c r="E329" s="62" t="s">
        <v>226</v>
      </c>
      <c r="F329" s="61" t="s">
        <v>212</v>
      </c>
      <c r="G329" s="61"/>
      <c r="H329" s="61" t="s">
        <v>529</v>
      </c>
      <c r="I329" s="63">
        <v>18950400.000000004</v>
      </c>
      <c r="J329" s="56"/>
      <c r="M329" s="86"/>
    </row>
    <row r="330" spans="1:13">
      <c r="A330" s="85">
        <v>350</v>
      </c>
      <c r="B330" s="61">
        <v>40</v>
      </c>
      <c r="C330" s="61" t="s">
        <v>596</v>
      </c>
      <c r="D330" s="62" t="s">
        <v>387</v>
      </c>
      <c r="E330" s="62" t="s">
        <v>215</v>
      </c>
      <c r="F330" s="61" t="s">
        <v>212</v>
      </c>
      <c r="G330" s="61"/>
      <c r="H330" s="61" t="s">
        <v>491</v>
      </c>
      <c r="I330" s="63">
        <v>9273600.0000000019</v>
      </c>
      <c r="J330" s="56"/>
      <c r="M330" s="86"/>
    </row>
    <row r="331" spans="1:13">
      <c r="A331" s="71"/>
      <c r="B331" s="61"/>
      <c r="C331" s="61" t="s">
        <v>597</v>
      </c>
      <c r="D331" s="62" t="s">
        <v>387</v>
      </c>
      <c r="E331" s="62" t="s">
        <v>215</v>
      </c>
      <c r="F331" s="61" t="s">
        <v>212</v>
      </c>
      <c r="G331" s="61"/>
      <c r="H331" s="61" t="s">
        <v>598</v>
      </c>
      <c r="I331" s="63">
        <v>10684800.000000002</v>
      </c>
      <c r="J331" s="56"/>
      <c r="M331" s="86"/>
    </row>
    <row r="332" spans="1:13">
      <c r="A332" s="77"/>
      <c r="B332" s="61">
        <v>373</v>
      </c>
      <c r="C332" s="61" t="s">
        <v>599</v>
      </c>
      <c r="D332" s="62" t="s">
        <v>426</v>
      </c>
      <c r="E332" s="62" t="s">
        <v>219</v>
      </c>
      <c r="F332" s="61" t="s">
        <v>216</v>
      </c>
      <c r="G332" s="61"/>
      <c r="H332" s="61" t="s">
        <v>600</v>
      </c>
      <c r="I332" s="63">
        <v>20966400.000000004</v>
      </c>
      <c r="J332" s="56"/>
      <c r="M332" s="86"/>
    </row>
    <row r="333" spans="1:13">
      <c r="A333" s="85">
        <v>400</v>
      </c>
      <c r="B333" s="61">
        <v>40</v>
      </c>
      <c r="C333" s="61" t="s">
        <v>601</v>
      </c>
      <c r="D333" s="62" t="s">
        <v>37</v>
      </c>
      <c r="E333" s="62" t="s">
        <v>215</v>
      </c>
      <c r="F333" s="61" t="s">
        <v>212</v>
      </c>
      <c r="G333" s="61"/>
      <c r="H333" s="61" t="s">
        <v>491</v>
      </c>
      <c r="I333" s="65">
        <v>14515200</v>
      </c>
      <c r="J333" s="56"/>
      <c r="M333" s="777"/>
    </row>
    <row r="334" spans="1:13">
      <c r="A334" s="71"/>
      <c r="B334" s="61"/>
      <c r="C334" s="61" t="s">
        <v>602</v>
      </c>
      <c r="D334" s="62" t="s">
        <v>37</v>
      </c>
      <c r="E334" s="62" t="s">
        <v>215</v>
      </c>
      <c r="F334" s="61" t="s">
        <v>212</v>
      </c>
      <c r="G334" s="61"/>
      <c r="H334" s="61"/>
      <c r="I334" s="65">
        <v>15724800</v>
      </c>
      <c r="J334" s="56"/>
      <c r="M334" s="777"/>
    </row>
    <row r="335" spans="1:13">
      <c r="A335" s="77"/>
      <c r="B335" s="61">
        <v>373</v>
      </c>
      <c r="C335" s="61" t="s">
        <v>603</v>
      </c>
      <c r="D335" s="62" t="s">
        <v>426</v>
      </c>
      <c r="E335" s="62" t="s">
        <v>219</v>
      </c>
      <c r="F335" s="61" t="s">
        <v>216</v>
      </c>
      <c r="G335" s="61"/>
      <c r="H335" s="61" t="s">
        <v>600</v>
      </c>
      <c r="I335" s="65">
        <v>17095680</v>
      </c>
      <c r="J335" s="56"/>
      <c r="M335" s="777"/>
    </row>
    <row r="336" spans="1:13">
      <c r="A336" s="64">
        <v>450</v>
      </c>
      <c r="B336" s="61">
        <v>40</v>
      </c>
      <c r="C336" s="61" t="s">
        <v>604</v>
      </c>
      <c r="D336" s="62" t="s">
        <v>37</v>
      </c>
      <c r="E336" s="62" t="s">
        <v>215</v>
      </c>
      <c r="F336" s="61" t="s">
        <v>212</v>
      </c>
      <c r="G336" s="61"/>
      <c r="H336" s="61" t="s">
        <v>491</v>
      </c>
      <c r="I336" s="63">
        <v>17337600</v>
      </c>
      <c r="J336" s="56"/>
      <c r="M336" s="86"/>
    </row>
    <row r="337" spans="1:13">
      <c r="A337" s="67"/>
      <c r="B337" s="61"/>
      <c r="C337" s="61" t="s">
        <v>605</v>
      </c>
      <c r="D337" s="62" t="s">
        <v>37</v>
      </c>
      <c r="E337" s="62" t="s">
        <v>215</v>
      </c>
      <c r="F337" s="61" t="s">
        <v>212</v>
      </c>
      <c r="G337" s="61"/>
      <c r="H337" s="61" t="s">
        <v>606</v>
      </c>
      <c r="I337" s="63">
        <v>18829440.000000004</v>
      </c>
      <c r="J337" s="56"/>
      <c r="M337" s="86"/>
    </row>
    <row r="338" spans="1:13">
      <c r="A338" s="58"/>
      <c r="J338" s="56"/>
      <c r="M338" s="86"/>
    </row>
    <row r="339" spans="1:13">
      <c r="A339" s="1226" t="s">
        <v>607</v>
      </c>
      <c r="B339" s="1226"/>
      <c r="C339" s="1226"/>
      <c r="D339" s="1226"/>
      <c r="E339" s="1226"/>
      <c r="F339" s="1226"/>
      <c r="G339" s="1226"/>
      <c r="H339" s="1226"/>
      <c r="I339" s="1226"/>
      <c r="J339" s="56"/>
      <c r="M339" s="86"/>
    </row>
    <row r="340" spans="1:13">
      <c r="A340" s="61" t="s">
        <v>608</v>
      </c>
      <c r="B340" s="61">
        <v>137</v>
      </c>
      <c r="C340" s="61" t="s">
        <v>609</v>
      </c>
      <c r="D340" s="61"/>
      <c r="E340" s="61">
        <v>560</v>
      </c>
      <c r="F340" s="61" t="s">
        <v>212</v>
      </c>
      <c r="G340" s="61"/>
      <c r="H340" s="61"/>
      <c r="I340" s="63">
        <v>330624.00000000006</v>
      </c>
      <c r="J340" s="56"/>
      <c r="M340" s="86"/>
    </row>
    <row r="341" spans="1:13">
      <c r="A341" s="64" t="s">
        <v>610</v>
      </c>
      <c r="B341" s="66">
        <v>137</v>
      </c>
      <c r="C341" s="61" t="s">
        <v>611</v>
      </c>
      <c r="D341" s="61"/>
      <c r="E341" s="61">
        <v>560</v>
      </c>
      <c r="F341" s="61" t="s">
        <v>212</v>
      </c>
      <c r="G341" s="61"/>
      <c r="H341" s="61"/>
      <c r="I341" s="63"/>
      <c r="J341" s="56"/>
      <c r="M341" s="86"/>
    </row>
    <row r="342" spans="1:13">
      <c r="A342" s="67"/>
      <c r="B342" s="67">
        <v>137</v>
      </c>
      <c r="C342" s="61" t="s">
        <v>612</v>
      </c>
      <c r="D342" s="61"/>
      <c r="E342" s="61">
        <v>560</v>
      </c>
      <c r="F342" s="61" t="s">
        <v>212</v>
      </c>
      <c r="G342" s="61"/>
      <c r="H342" s="61"/>
      <c r="I342" s="63">
        <v>1189440.0000000002</v>
      </c>
      <c r="J342" s="56"/>
      <c r="M342" s="86"/>
    </row>
    <row r="343" spans="1:13">
      <c r="A343" s="67" t="s">
        <v>613</v>
      </c>
      <c r="B343" s="67">
        <v>98</v>
      </c>
      <c r="C343" s="61" t="s">
        <v>614</v>
      </c>
      <c r="D343" s="61"/>
      <c r="E343" s="61">
        <v>540</v>
      </c>
      <c r="F343" s="61" t="s">
        <v>212</v>
      </c>
      <c r="G343" s="61"/>
      <c r="H343" s="61"/>
      <c r="I343" s="63">
        <v>1249920.0000000002</v>
      </c>
      <c r="J343" s="56"/>
      <c r="M343" s="86"/>
    </row>
    <row r="344" spans="1:13">
      <c r="A344" s="58"/>
      <c r="B344" s="58"/>
      <c r="C344" s="58"/>
      <c r="D344" s="58"/>
      <c r="E344" s="58"/>
      <c r="F344" s="58"/>
      <c r="G344" s="58"/>
      <c r="H344" s="58"/>
      <c r="I344" s="86"/>
      <c r="J344" s="56"/>
      <c r="M344" s="86"/>
    </row>
    <row r="345" spans="1:13">
      <c r="A345" s="1226" t="s">
        <v>615</v>
      </c>
      <c r="B345" s="1226"/>
      <c r="C345" s="1226"/>
      <c r="D345" s="1226"/>
      <c r="E345" s="1226"/>
      <c r="F345" s="1226"/>
      <c r="G345" s="1226"/>
      <c r="H345" s="1226"/>
      <c r="I345" s="1226"/>
      <c r="J345" s="56"/>
      <c r="M345" s="777"/>
    </row>
    <row r="346" spans="1:13">
      <c r="A346" s="66" t="s">
        <v>616</v>
      </c>
      <c r="B346" s="61">
        <v>137</v>
      </c>
      <c r="C346" s="61" t="s">
        <v>617</v>
      </c>
      <c r="D346" s="61">
        <v>505</v>
      </c>
      <c r="E346" s="61">
        <v>560</v>
      </c>
      <c r="F346" s="61"/>
      <c r="G346" s="61"/>
      <c r="H346" s="61"/>
      <c r="I346" s="65">
        <v>1197504.0000000002</v>
      </c>
      <c r="J346" s="56"/>
      <c r="M346" s="777"/>
    </row>
    <row r="347" spans="1:13">
      <c r="A347" s="66" t="s">
        <v>618</v>
      </c>
      <c r="B347" s="61">
        <v>98</v>
      </c>
      <c r="C347" s="61" t="s">
        <v>619</v>
      </c>
      <c r="D347" s="61">
        <v>505</v>
      </c>
      <c r="E347" s="61">
        <v>540</v>
      </c>
      <c r="F347" s="61"/>
      <c r="G347" s="61"/>
      <c r="H347" s="61"/>
      <c r="I347" s="65">
        <v>1201536.0000000002</v>
      </c>
      <c r="J347" s="56"/>
      <c r="M347" s="777"/>
    </row>
    <row r="348" spans="1:13">
      <c r="A348" s="67" t="s">
        <v>620</v>
      </c>
      <c r="B348" s="61">
        <v>98</v>
      </c>
      <c r="C348" s="61" t="s">
        <v>621</v>
      </c>
      <c r="D348" s="61">
        <v>300</v>
      </c>
      <c r="E348" s="61">
        <v>540</v>
      </c>
      <c r="F348" s="61"/>
      <c r="G348" s="61"/>
      <c r="H348" s="61"/>
      <c r="I348" s="63">
        <v>1040256</v>
      </c>
      <c r="J348" s="56"/>
      <c r="M348" s="86"/>
    </row>
    <row r="349" spans="1:13">
      <c r="A349" s="64" t="s">
        <v>622</v>
      </c>
      <c r="B349" s="61">
        <v>98</v>
      </c>
      <c r="C349" s="61" t="s">
        <v>623</v>
      </c>
      <c r="D349" s="61">
        <v>1110</v>
      </c>
      <c r="E349" s="61">
        <v>540</v>
      </c>
      <c r="F349" s="61"/>
      <c r="G349" s="61"/>
      <c r="H349" s="61"/>
      <c r="I349" s="63">
        <v>2552256.0000000005</v>
      </c>
      <c r="J349" s="56"/>
      <c r="M349" s="86"/>
    </row>
    <row r="350" spans="1:13">
      <c r="A350" s="67"/>
      <c r="B350" s="61">
        <v>137</v>
      </c>
      <c r="C350" s="61" t="s">
        <v>624</v>
      </c>
      <c r="D350" s="61">
        <v>1210</v>
      </c>
      <c r="E350" s="61">
        <v>560</v>
      </c>
      <c r="F350" s="61"/>
      <c r="G350" s="61"/>
      <c r="H350" s="61"/>
      <c r="I350" s="63">
        <v>2810304.0000000005</v>
      </c>
      <c r="J350" s="56"/>
      <c r="M350" s="86"/>
    </row>
    <row r="351" spans="1:13">
      <c r="A351" s="64" t="s">
        <v>625</v>
      </c>
      <c r="B351" s="61">
        <v>98</v>
      </c>
      <c r="C351" s="61" t="s">
        <v>626</v>
      </c>
      <c r="D351" s="61">
        <v>1515</v>
      </c>
      <c r="E351" s="61">
        <v>540</v>
      </c>
      <c r="F351" s="61"/>
      <c r="G351" s="61"/>
      <c r="H351" s="61"/>
      <c r="I351" s="63">
        <v>3822336</v>
      </c>
      <c r="J351" s="56"/>
      <c r="M351" s="86"/>
    </row>
    <row r="352" spans="1:13">
      <c r="A352" s="67"/>
      <c r="B352" s="61">
        <v>140</v>
      </c>
      <c r="C352" s="61" t="s">
        <v>627</v>
      </c>
      <c r="D352" s="61">
        <v>1920</v>
      </c>
      <c r="E352" s="61">
        <v>500</v>
      </c>
      <c r="F352" s="61"/>
      <c r="G352" s="61"/>
      <c r="H352" s="61"/>
      <c r="I352" s="63">
        <v>4342464</v>
      </c>
      <c r="J352" s="56"/>
      <c r="M352" s="86"/>
    </row>
    <row r="353" spans="1:13">
      <c r="A353" s="61" t="s">
        <v>628</v>
      </c>
      <c r="B353" s="61">
        <v>98</v>
      </c>
      <c r="C353" s="61" t="s">
        <v>629</v>
      </c>
      <c r="D353" s="61">
        <v>2195</v>
      </c>
      <c r="E353" s="61">
        <v>540</v>
      </c>
      <c r="F353" s="61"/>
      <c r="G353" s="61"/>
      <c r="H353" s="61"/>
      <c r="I353" s="63">
        <v>6854400</v>
      </c>
      <c r="J353" s="56"/>
      <c r="M353" s="86"/>
    </row>
    <row r="354" spans="1:13">
      <c r="A354" s="64" t="s">
        <v>630</v>
      </c>
      <c r="B354" s="61">
        <v>98</v>
      </c>
      <c r="C354" s="61" t="s">
        <v>631</v>
      </c>
      <c r="D354" s="61">
        <v>2550</v>
      </c>
      <c r="E354" s="61">
        <v>540</v>
      </c>
      <c r="F354" s="61"/>
      <c r="G354" s="61"/>
      <c r="H354" s="61"/>
      <c r="I354" s="63">
        <v>7850304</v>
      </c>
      <c r="J354" s="56"/>
      <c r="M354" s="86"/>
    </row>
    <row r="355" spans="1:13">
      <c r="A355" s="67"/>
      <c r="B355" s="61">
        <v>137</v>
      </c>
      <c r="C355" s="61" t="s">
        <v>632</v>
      </c>
      <c r="D355" s="61">
        <v>2940</v>
      </c>
      <c r="E355" s="61">
        <v>560</v>
      </c>
      <c r="F355" s="61"/>
      <c r="G355" s="61"/>
      <c r="H355" s="61"/>
      <c r="I355" s="63">
        <v>10269504.000000002</v>
      </c>
      <c r="J355" s="56"/>
      <c r="M355" s="86"/>
    </row>
    <row r="356" spans="1:13">
      <c r="A356" s="66" t="s">
        <v>633</v>
      </c>
      <c r="B356" s="61">
        <v>137</v>
      </c>
      <c r="C356" s="61" t="s">
        <v>634</v>
      </c>
      <c r="D356" s="61">
        <v>840</v>
      </c>
      <c r="E356" s="61">
        <v>560</v>
      </c>
      <c r="F356" s="61"/>
      <c r="G356" s="61"/>
      <c r="H356" s="61"/>
      <c r="I356" s="63">
        <v>3138912.0000000005</v>
      </c>
      <c r="J356" s="56"/>
      <c r="M356" s="86"/>
    </row>
    <row r="357" spans="1:13">
      <c r="A357" s="67" t="s">
        <v>357</v>
      </c>
      <c r="B357" s="61">
        <v>98</v>
      </c>
      <c r="C357" s="61" t="s">
        <v>635</v>
      </c>
      <c r="D357" s="61">
        <v>850</v>
      </c>
      <c r="E357" s="61">
        <v>540</v>
      </c>
      <c r="F357" s="61"/>
      <c r="G357" s="61"/>
      <c r="H357" s="61"/>
      <c r="I357" s="65">
        <v>2263968.0000000005</v>
      </c>
      <c r="J357" s="56"/>
      <c r="M357" s="777"/>
    </row>
    <row r="358" spans="1:13">
      <c r="A358" s="64" t="s">
        <v>636</v>
      </c>
      <c r="B358" s="61">
        <v>98</v>
      </c>
      <c r="C358" s="61" t="s">
        <v>637</v>
      </c>
      <c r="D358" s="61">
        <v>1240</v>
      </c>
      <c r="E358" s="61">
        <v>540</v>
      </c>
      <c r="F358" s="61"/>
      <c r="G358" s="61"/>
      <c r="H358" s="61"/>
      <c r="I358" s="65">
        <v>3560256</v>
      </c>
      <c r="J358" s="56"/>
      <c r="M358" s="777"/>
    </row>
    <row r="359" spans="1:13">
      <c r="A359" s="66"/>
      <c r="B359" s="61">
        <v>98</v>
      </c>
      <c r="C359" s="61" t="s">
        <v>638</v>
      </c>
      <c r="D359" s="61">
        <v>1250</v>
      </c>
      <c r="E359" s="61">
        <v>540</v>
      </c>
      <c r="F359" s="61"/>
      <c r="G359" s="61"/>
      <c r="H359" s="61"/>
      <c r="I359" s="65">
        <v>3560256</v>
      </c>
      <c r="J359" s="56"/>
      <c r="M359" s="777"/>
    </row>
    <row r="360" spans="1:13">
      <c r="A360" s="66"/>
      <c r="B360" s="61">
        <v>250</v>
      </c>
      <c r="C360" s="61" t="s">
        <v>639</v>
      </c>
      <c r="D360" s="62" t="s">
        <v>640</v>
      </c>
      <c r="E360" s="62" t="s">
        <v>215</v>
      </c>
      <c r="F360" s="61"/>
      <c r="G360" s="61"/>
      <c r="H360" s="61"/>
      <c r="I360" s="63">
        <v>2848608.0000000005</v>
      </c>
      <c r="J360" s="56"/>
      <c r="M360" s="86"/>
    </row>
    <row r="361" spans="1:13">
      <c r="A361" s="67"/>
      <c r="B361" s="61">
        <v>250</v>
      </c>
      <c r="C361" s="61" t="s">
        <v>641</v>
      </c>
      <c r="D361" s="62" t="s">
        <v>640</v>
      </c>
      <c r="E361" s="62" t="s">
        <v>215</v>
      </c>
      <c r="F361" s="61"/>
      <c r="G361" s="61"/>
      <c r="H361" s="61"/>
      <c r="I361" s="63">
        <v>2993760.0000000005</v>
      </c>
      <c r="J361" s="56"/>
      <c r="M361" s="86"/>
    </row>
    <row r="362" spans="1:13">
      <c r="A362" s="67" t="s">
        <v>642</v>
      </c>
      <c r="B362" s="61"/>
      <c r="C362" s="61" t="s">
        <v>643</v>
      </c>
      <c r="D362" s="62"/>
      <c r="E362" s="62"/>
      <c r="F362" s="61"/>
      <c r="G362" s="61"/>
      <c r="H362" s="61"/>
      <c r="I362" s="63">
        <v>7588224</v>
      </c>
      <c r="J362" s="56"/>
      <c r="M362" s="86"/>
    </row>
    <row r="363" spans="1:13" ht="15" customHeight="1">
      <c r="A363" s="64" t="s">
        <v>644</v>
      </c>
      <c r="B363" s="61">
        <v>98</v>
      </c>
      <c r="C363" s="61" t="s">
        <v>645</v>
      </c>
      <c r="D363" s="61">
        <v>1695</v>
      </c>
      <c r="E363" s="61">
        <v>540</v>
      </c>
      <c r="F363" s="61"/>
      <c r="G363" s="61"/>
      <c r="H363" s="61"/>
      <c r="I363" s="63">
        <v>6519744</v>
      </c>
      <c r="J363" s="56"/>
      <c r="M363" s="86"/>
    </row>
    <row r="364" spans="1:13" ht="14.25" customHeight="1">
      <c r="A364" s="67"/>
      <c r="B364" s="61">
        <v>137</v>
      </c>
      <c r="C364" s="61" t="s">
        <v>646</v>
      </c>
      <c r="D364" s="61">
        <v>1695</v>
      </c>
      <c r="E364" s="61">
        <v>560</v>
      </c>
      <c r="F364" s="61"/>
      <c r="G364" s="61"/>
      <c r="H364" s="61"/>
      <c r="I364" s="63">
        <v>6685056</v>
      </c>
      <c r="J364" s="56"/>
      <c r="M364" s="86"/>
    </row>
    <row r="365" spans="1:13" ht="15" customHeight="1">
      <c r="A365" s="66" t="s">
        <v>647</v>
      </c>
      <c r="B365" s="61">
        <v>137</v>
      </c>
      <c r="C365" s="61" t="s">
        <v>648</v>
      </c>
      <c r="D365" s="61">
        <v>2010</v>
      </c>
      <c r="E365" s="61">
        <v>560</v>
      </c>
      <c r="F365" s="61"/>
      <c r="G365" s="61"/>
      <c r="H365" s="61"/>
      <c r="I365" s="63">
        <v>7422912</v>
      </c>
      <c r="J365" s="56"/>
      <c r="M365" s="86"/>
    </row>
    <row r="366" spans="1:13" ht="15" customHeight="1">
      <c r="A366" s="67" t="s">
        <v>649</v>
      </c>
      <c r="B366" s="61">
        <v>98</v>
      </c>
      <c r="C366" s="61" t="s">
        <v>650</v>
      </c>
      <c r="D366" s="61">
        <v>2365</v>
      </c>
      <c r="E366" s="61">
        <v>540</v>
      </c>
      <c r="F366" s="61"/>
      <c r="G366" s="61"/>
      <c r="H366" s="61"/>
      <c r="I366" s="63">
        <v>7382592</v>
      </c>
      <c r="J366" s="56"/>
      <c r="M366" s="86"/>
    </row>
    <row r="367" spans="1:13" ht="17.25" customHeight="1">
      <c r="A367" s="78"/>
      <c r="B367" s="79"/>
      <c r="C367" s="79"/>
      <c r="D367" s="79"/>
      <c r="E367" s="79"/>
      <c r="F367" s="79"/>
      <c r="G367" s="79"/>
      <c r="H367" s="79"/>
      <c r="I367" s="81"/>
      <c r="J367" s="56"/>
      <c r="M367" s="86"/>
    </row>
    <row r="368" spans="1:13" s="58" customFormat="1" ht="21" customHeight="1">
      <c r="A368" s="1228" t="s">
        <v>2143</v>
      </c>
      <c r="B368" s="1229"/>
      <c r="C368" s="1229"/>
      <c r="D368" s="1229"/>
      <c r="E368" s="1229"/>
      <c r="F368" s="1229"/>
      <c r="G368" s="1229"/>
      <c r="H368" s="1229"/>
      <c r="I368" s="1230"/>
      <c r="J368" s="56"/>
      <c r="K368" s="1002"/>
      <c r="M368" s="86"/>
    </row>
    <row r="369" spans="1:13" s="58" customFormat="1" ht="30.6">
      <c r="A369" s="57" t="s">
        <v>196</v>
      </c>
      <c r="B369" s="59" t="s">
        <v>197</v>
      </c>
      <c r="C369" s="57" t="s">
        <v>198</v>
      </c>
      <c r="D369" s="59" t="s">
        <v>199</v>
      </c>
      <c r="E369" s="59" t="s">
        <v>200</v>
      </c>
      <c r="F369" s="59" t="s">
        <v>201</v>
      </c>
      <c r="G369" s="59" t="s">
        <v>202</v>
      </c>
      <c r="H369" s="59" t="s">
        <v>203</v>
      </c>
      <c r="I369" s="60" t="s">
        <v>2161</v>
      </c>
      <c r="J369" s="56"/>
      <c r="K369" s="1002"/>
      <c r="M369" s="777"/>
    </row>
    <row r="370" spans="1:13" ht="12.75" customHeight="1">
      <c r="A370" s="1240" t="s">
        <v>204</v>
      </c>
      <c r="B370" s="1241"/>
      <c r="C370" s="1241"/>
      <c r="D370" s="1241"/>
      <c r="E370" s="1247"/>
      <c r="F370" s="1240" t="s">
        <v>205</v>
      </c>
      <c r="G370" s="1241"/>
      <c r="H370" s="1241"/>
      <c r="I370" s="1247"/>
      <c r="J370" s="56"/>
      <c r="M370" s="777"/>
    </row>
    <row r="371" spans="1:13">
      <c r="A371" s="1243"/>
      <c r="B371" s="1235"/>
      <c r="C371" s="1235"/>
      <c r="D371" s="1235"/>
      <c r="E371" s="1248"/>
      <c r="F371" s="1243"/>
      <c r="G371" s="1235"/>
      <c r="H371" s="1235"/>
      <c r="I371" s="1248"/>
      <c r="J371" s="56"/>
      <c r="M371" s="777"/>
    </row>
    <row r="372" spans="1:13" ht="10.199999999999999" customHeight="1">
      <c r="A372" s="1243"/>
      <c r="B372" s="1235"/>
      <c r="C372" s="1235"/>
      <c r="D372" s="1235"/>
      <c r="E372" s="1248"/>
      <c r="F372" s="1243"/>
      <c r="G372" s="1235"/>
      <c r="H372" s="1235"/>
      <c r="I372" s="1248"/>
      <c r="J372" s="56"/>
      <c r="M372" s="86"/>
    </row>
    <row r="373" spans="1:13">
      <c r="A373" s="1243"/>
      <c r="B373" s="1235"/>
      <c r="C373" s="1235"/>
      <c r="D373" s="1235"/>
      <c r="E373" s="1248"/>
      <c r="F373" s="1243"/>
      <c r="G373" s="1235"/>
      <c r="H373" s="1235"/>
      <c r="I373" s="1248"/>
      <c r="J373" s="56"/>
      <c r="M373" s="86"/>
    </row>
    <row r="374" spans="1:13" ht="14.25" customHeight="1">
      <c r="A374" s="1244"/>
      <c r="B374" s="1245"/>
      <c r="C374" s="1245"/>
      <c r="D374" s="1245"/>
      <c r="E374" s="1249"/>
      <c r="F374" s="1244"/>
      <c r="G374" s="1245"/>
      <c r="H374" s="1245"/>
      <c r="I374" s="1249"/>
      <c r="J374" s="56"/>
      <c r="M374" s="86"/>
    </row>
    <row r="375" spans="1:13">
      <c r="A375" s="1250" t="s">
        <v>615</v>
      </c>
      <c r="B375" s="1250"/>
      <c r="C375" s="1250"/>
      <c r="D375" s="1250"/>
      <c r="E375" s="1250"/>
      <c r="F375" s="1250"/>
      <c r="G375" s="1250"/>
      <c r="H375" s="1250"/>
      <c r="I375" s="1250"/>
      <c r="J375" s="56"/>
      <c r="M375" s="86"/>
    </row>
    <row r="376" spans="1:13">
      <c r="A376" s="64" t="s">
        <v>651</v>
      </c>
      <c r="B376" s="61">
        <v>98</v>
      </c>
      <c r="C376" s="61" t="s">
        <v>652</v>
      </c>
      <c r="D376" s="61">
        <v>2500</v>
      </c>
      <c r="E376" s="61">
        <v>540</v>
      </c>
      <c r="F376" s="61"/>
      <c r="G376" s="61"/>
      <c r="H376" s="61"/>
      <c r="I376" s="63">
        <v>8467200</v>
      </c>
      <c r="J376" s="56"/>
      <c r="M376" s="86"/>
    </row>
    <row r="377" spans="1:13">
      <c r="A377" s="67"/>
      <c r="B377" s="61">
        <v>137</v>
      </c>
      <c r="C377" s="61" t="s">
        <v>653</v>
      </c>
      <c r="D377" s="61">
        <v>2675</v>
      </c>
      <c r="E377" s="61">
        <v>560</v>
      </c>
      <c r="F377" s="61"/>
      <c r="G377" s="61"/>
      <c r="H377" s="61"/>
      <c r="I377" s="63">
        <v>10342080.000000002</v>
      </c>
      <c r="J377" s="56"/>
      <c r="M377" s="86"/>
    </row>
    <row r="378" spans="1:13">
      <c r="A378" s="66" t="s">
        <v>654</v>
      </c>
      <c r="B378" s="61">
        <v>98</v>
      </c>
      <c r="C378" s="61" t="s">
        <v>655</v>
      </c>
      <c r="D378" s="61">
        <v>1200</v>
      </c>
      <c r="E378" s="61">
        <v>540</v>
      </c>
      <c r="F378" s="61"/>
      <c r="G378" s="61"/>
      <c r="H378" s="61"/>
      <c r="I378" s="63">
        <v>1780128</v>
      </c>
      <c r="J378" s="56"/>
      <c r="M378" s="86"/>
    </row>
    <row r="379" spans="1:13">
      <c r="A379" s="66" t="s">
        <v>656</v>
      </c>
      <c r="B379" s="61">
        <v>98</v>
      </c>
      <c r="C379" s="61" t="s">
        <v>657</v>
      </c>
      <c r="D379" s="61">
        <v>1738</v>
      </c>
      <c r="E379" s="61">
        <v>540</v>
      </c>
      <c r="F379" s="61"/>
      <c r="G379" s="61"/>
      <c r="H379" s="61"/>
      <c r="I379" s="63">
        <v>6370560</v>
      </c>
      <c r="J379" s="56"/>
      <c r="M379" s="86"/>
    </row>
    <row r="380" spans="1:13">
      <c r="A380" s="66" t="s">
        <v>658</v>
      </c>
      <c r="B380" s="61">
        <v>40</v>
      </c>
      <c r="C380" s="61" t="s">
        <v>659</v>
      </c>
      <c r="D380" s="61">
        <v>1150</v>
      </c>
      <c r="E380" s="61">
        <v>545</v>
      </c>
      <c r="F380" s="61"/>
      <c r="G380" s="61"/>
      <c r="H380" s="61"/>
      <c r="I380" s="63">
        <v>1947456</v>
      </c>
      <c r="J380" s="56"/>
      <c r="M380" s="86"/>
    </row>
    <row r="381" spans="1:13">
      <c r="A381" s="67" t="s">
        <v>660</v>
      </c>
      <c r="B381" s="61">
        <v>40</v>
      </c>
      <c r="C381" s="61" t="s">
        <v>661</v>
      </c>
      <c r="D381" s="61">
        <v>1845</v>
      </c>
      <c r="E381" s="61">
        <v>545</v>
      </c>
      <c r="F381" s="61"/>
      <c r="G381" s="61"/>
      <c r="H381" s="61"/>
      <c r="I381" s="65">
        <v>4999680.0000000009</v>
      </c>
      <c r="J381" s="56"/>
      <c r="M381" s="777"/>
    </row>
    <row r="382" spans="1:13">
      <c r="A382" s="64" t="s">
        <v>662</v>
      </c>
      <c r="B382" s="61">
        <v>250</v>
      </c>
      <c r="C382" s="61" t="s">
        <v>663</v>
      </c>
      <c r="D382" s="62" t="s">
        <v>664</v>
      </c>
      <c r="E382" s="62" t="s">
        <v>215</v>
      </c>
      <c r="F382" s="61"/>
      <c r="G382" s="61"/>
      <c r="H382" s="61"/>
      <c r="I382" s="65">
        <v>4032000</v>
      </c>
      <c r="J382" s="56"/>
      <c r="M382" s="777"/>
    </row>
    <row r="383" spans="1:13">
      <c r="A383" s="66"/>
      <c r="B383" s="61"/>
      <c r="C383" s="61" t="s">
        <v>665</v>
      </c>
      <c r="D383" s="62" t="s">
        <v>666</v>
      </c>
      <c r="E383" s="62" t="s">
        <v>215</v>
      </c>
      <c r="F383" s="61"/>
      <c r="G383" s="61"/>
      <c r="H383" s="61"/>
      <c r="I383" s="65">
        <v>3024000.0000000005</v>
      </c>
      <c r="J383" s="56"/>
      <c r="M383" s="777"/>
    </row>
    <row r="384" spans="1:13">
      <c r="A384" s="67"/>
      <c r="B384" s="61"/>
      <c r="C384" s="61" t="s">
        <v>667</v>
      </c>
      <c r="D384" s="62" t="s">
        <v>664</v>
      </c>
      <c r="E384" s="62" t="s">
        <v>215</v>
      </c>
      <c r="F384" s="61"/>
      <c r="G384" s="61"/>
      <c r="H384" s="61"/>
      <c r="I384" s="63">
        <v>4100544</v>
      </c>
      <c r="J384" s="56"/>
      <c r="M384" s="86"/>
    </row>
    <row r="385" spans="1:13" ht="13.2" customHeight="1">
      <c r="A385" s="64" t="s">
        <v>668</v>
      </c>
      <c r="B385" s="61">
        <v>250</v>
      </c>
      <c r="C385" s="61" t="s">
        <v>669</v>
      </c>
      <c r="D385" s="62"/>
      <c r="E385" s="62"/>
      <c r="F385" s="61"/>
      <c r="G385" s="61"/>
      <c r="H385" s="61"/>
      <c r="I385" s="63">
        <v>6834240</v>
      </c>
      <c r="J385" s="56"/>
      <c r="M385" s="86"/>
    </row>
    <row r="386" spans="1:13">
      <c r="A386" s="67"/>
      <c r="B386" s="61"/>
      <c r="C386" s="61" t="s">
        <v>670</v>
      </c>
      <c r="D386" s="62" t="s">
        <v>671</v>
      </c>
      <c r="E386" s="62" t="s">
        <v>215</v>
      </c>
      <c r="F386" s="61"/>
      <c r="G386" s="61"/>
      <c r="H386" s="61"/>
      <c r="I386" s="63">
        <v>7257600</v>
      </c>
      <c r="J386" s="56"/>
      <c r="M386" s="86"/>
    </row>
    <row r="387" spans="1:13">
      <c r="A387" s="64" t="s">
        <v>672</v>
      </c>
      <c r="B387" s="61"/>
      <c r="C387" s="61" t="s">
        <v>673</v>
      </c>
      <c r="D387" s="61">
        <v>1375</v>
      </c>
      <c r="E387" s="61"/>
      <c r="F387" s="61"/>
      <c r="G387" s="61"/>
      <c r="H387" s="61"/>
      <c r="I387" s="63">
        <v>5503680.0000000009</v>
      </c>
      <c r="J387" s="56"/>
      <c r="M387" s="86"/>
    </row>
    <row r="388" spans="1:13">
      <c r="A388" s="67"/>
      <c r="B388" s="61"/>
      <c r="C388" s="61" t="s">
        <v>674</v>
      </c>
      <c r="D388" s="61">
        <v>1370</v>
      </c>
      <c r="E388" s="61"/>
      <c r="F388" s="61"/>
      <c r="G388" s="61"/>
      <c r="H388" s="61"/>
      <c r="I388" s="63">
        <v>5483520.0000000009</v>
      </c>
      <c r="J388" s="56"/>
      <c r="M388" s="86"/>
    </row>
    <row r="389" spans="1:13">
      <c r="A389" s="64" t="s">
        <v>675</v>
      </c>
      <c r="B389" s="61">
        <v>40</v>
      </c>
      <c r="C389" s="61" t="s">
        <v>676</v>
      </c>
      <c r="D389" s="61">
        <v>1170</v>
      </c>
      <c r="E389" s="61">
        <v>545</v>
      </c>
      <c r="F389" s="61"/>
      <c r="G389" s="61"/>
      <c r="H389" s="61"/>
      <c r="I389" s="63">
        <v>2651040.0000000005</v>
      </c>
      <c r="J389" s="56"/>
      <c r="M389" s="86"/>
    </row>
    <row r="390" spans="1:13">
      <c r="A390" s="67"/>
      <c r="B390" s="61">
        <v>250</v>
      </c>
      <c r="C390" s="61" t="s">
        <v>677</v>
      </c>
      <c r="D390" s="61">
        <v>430</v>
      </c>
      <c r="E390" s="61">
        <v>545</v>
      </c>
      <c r="F390" s="61"/>
      <c r="G390" s="61"/>
      <c r="H390" s="61"/>
      <c r="I390" s="63">
        <v>1814400</v>
      </c>
      <c r="J390" s="56"/>
      <c r="M390" s="86"/>
    </row>
    <row r="391" spans="1:13">
      <c r="A391" s="61" t="s">
        <v>678</v>
      </c>
      <c r="B391" s="61">
        <v>250</v>
      </c>
      <c r="C391" s="61" t="s">
        <v>679</v>
      </c>
      <c r="D391" s="61">
        <v>880</v>
      </c>
      <c r="E391" s="61">
        <v>545</v>
      </c>
      <c r="F391" s="61"/>
      <c r="G391" s="61"/>
      <c r="H391" s="61"/>
      <c r="I391" s="63">
        <v>2963520.0000000005</v>
      </c>
      <c r="J391" s="56"/>
      <c r="M391" s="86"/>
    </row>
    <row r="392" spans="1:13">
      <c r="A392" s="61" t="s">
        <v>680</v>
      </c>
      <c r="B392" s="61"/>
      <c r="C392" s="61" t="s">
        <v>681</v>
      </c>
      <c r="D392" s="61"/>
      <c r="E392" s="61"/>
      <c r="F392" s="61"/>
      <c r="G392" s="61"/>
      <c r="H392" s="61"/>
      <c r="I392" s="63">
        <v>4802112.0000000009</v>
      </c>
      <c r="J392" s="56"/>
      <c r="M392" s="86"/>
    </row>
    <row r="393" spans="1:13">
      <c r="A393" s="66" t="s">
        <v>682</v>
      </c>
      <c r="B393" s="61">
        <v>40</v>
      </c>
      <c r="C393" s="61" t="s">
        <v>683</v>
      </c>
      <c r="D393" s="61">
        <v>1150</v>
      </c>
      <c r="E393" s="61">
        <v>545</v>
      </c>
      <c r="F393" s="61"/>
      <c r="G393" s="61"/>
      <c r="H393" s="61"/>
      <c r="I393" s="65">
        <v>4056192</v>
      </c>
      <c r="J393" s="56"/>
      <c r="M393" s="777"/>
    </row>
    <row r="394" spans="1:13">
      <c r="A394" s="66" t="s">
        <v>684</v>
      </c>
      <c r="B394" s="61">
        <v>40</v>
      </c>
      <c r="C394" s="61" t="s">
        <v>685</v>
      </c>
      <c r="D394" s="61">
        <v>1450</v>
      </c>
      <c r="E394" s="61">
        <v>545</v>
      </c>
      <c r="F394" s="61"/>
      <c r="G394" s="61"/>
      <c r="H394" s="61"/>
      <c r="I394" s="65">
        <v>4729536.0000000009</v>
      </c>
      <c r="J394" s="56"/>
      <c r="M394" s="777"/>
    </row>
    <row r="395" spans="1:13">
      <c r="A395" s="67">
        <v>450</v>
      </c>
      <c r="B395" s="61">
        <v>250</v>
      </c>
      <c r="C395" s="61" t="s">
        <v>686</v>
      </c>
      <c r="D395" s="61">
        <v>650</v>
      </c>
      <c r="E395" s="61">
        <v>545</v>
      </c>
      <c r="F395" s="61"/>
      <c r="G395" s="61"/>
      <c r="H395" s="61"/>
      <c r="I395" s="65">
        <v>2782080.0000000005</v>
      </c>
      <c r="J395" s="56"/>
      <c r="M395" s="777"/>
    </row>
    <row r="396" spans="1:13">
      <c r="A396" s="64" t="s">
        <v>687</v>
      </c>
      <c r="B396" s="61">
        <v>250</v>
      </c>
      <c r="C396" s="61" t="s">
        <v>688</v>
      </c>
      <c r="D396" s="61">
        <v>1410</v>
      </c>
      <c r="E396" s="61">
        <v>545</v>
      </c>
      <c r="F396" s="61"/>
      <c r="G396" s="61"/>
      <c r="H396" s="61"/>
      <c r="I396" s="63">
        <v>3850560</v>
      </c>
      <c r="J396" s="56"/>
      <c r="M396" s="86"/>
    </row>
    <row r="397" spans="1:13">
      <c r="A397" s="67"/>
      <c r="B397" s="61"/>
      <c r="C397" s="61" t="s">
        <v>689</v>
      </c>
      <c r="D397" s="61">
        <v>1410</v>
      </c>
      <c r="E397" s="61">
        <v>545</v>
      </c>
      <c r="F397" s="61"/>
      <c r="G397" s="61"/>
      <c r="H397" s="61"/>
      <c r="I397" s="63">
        <v>4503744.0000000009</v>
      </c>
      <c r="J397" s="56"/>
      <c r="M397" s="86"/>
    </row>
    <row r="398" spans="1:13">
      <c r="A398" s="61" t="s">
        <v>690</v>
      </c>
      <c r="B398" s="61"/>
      <c r="C398" s="61" t="s">
        <v>691</v>
      </c>
      <c r="D398" s="61"/>
      <c r="E398" s="61"/>
      <c r="F398" s="61"/>
      <c r="G398" s="61"/>
      <c r="H398" s="61"/>
      <c r="I398" s="63">
        <v>6104448.0000000009</v>
      </c>
      <c r="J398" s="56"/>
      <c r="M398" s="86"/>
    </row>
    <row r="399" spans="1:13">
      <c r="A399" s="66" t="s">
        <v>692</v>
      </c>
      <c r="B399" s="61">
        <v>22</v>
      </c>
      <c r="C399" s="61" t="s">
        <v>693</v>
      </c>
      <c r="D399" s="61">
        <v>890</v>
      </c>
      <c r="E399" s="61">
        <v>440</v>
      </c>
      <c r="F399" s="61"/>
      <c r="G399" s="61"/>
      <c r="H399" s="61"/>
      <c r="I399" s="63">
        <v>5713344.0000000009</v>
      </c>
      <c r="J399" s="56"/>
      <c r="M399" s="86"/>
    </row>
    <row r="400" spans="1:13">
      <c r="A400" s="67"/>
      <c r="B400" s="61"/>
      <c r="C400" s="61" t="s">
        <v>694</v>
      </c>
      <c r="D400" s="61"/>
      <c r="E400" s="61"/>
      <c r="F400" s="61"/>
      <c r="G400" s="61"/>
      <c r="H400" s="61"/>
      <c r="I400" s="63">
        <v>28627.200000000004</v>
      </c>
      <c r="J400" s="56"/>
      <c r="M400" s="86"/>
    </row>
    <row r="401" spans="1:13">
      <c r="A401" s="1251" t="s">
        <v>695</v>
      </c>
      <c r="B401" s="1251"/>
      <c r="C401" s="1251"/>
      <c r="D401" s="1251"/>
      <c r="E401" s="1251"/>
      <c r="F401" s="1251"/>
      <c r="G401" s="1251"/>
      <c r="H401" s="1251"/>
      <c r="I401" s="1251"/>
      <c r="J401" s="56"/>
      <c r="M401" s="86"/>
    </row>
    <row r="402" spans="1:13" ht="30.6" customHeight="1">
      <c r="A402" s="802" t="s">
        <v>198</v>
      </c>
      <c r="B402" s="803"/>
      <c r="C402" s="799" t="s">
        <v>696</v>
      </c>
      <c r="D402" s="799" t="s">
        <v>697</v>
      </c>
      <c r="E402" s="799"/>
      <c r="F402" s="799" t="s">
        <v>698</v>
      </c>
      <c r="G402" s="803" t="s">
        <v>699</v>
      </c>
      <c r="H402" s="801" t="s">
        <v>2161</v>
      </c>
      <c r="I402" s="799" t="s">
        <v>700</v>
      </c>
      <c r="J402" s="56"/>
      <c r="M402" s="86"/>
    </row>
    <row r="403" spans="1:13" ht="13.2" customHeight="1">
      <c r="A403" s="87" t="s">
        <v>701</v>
      </c>
      <c r="B403" s="88"/>
      <c r="C403" s="66">
        <v>18</v>
      </c>
      <c r="D403" s="83">
        <v>80</v>
      </c>
      <c r="E403" s="71"/>
      <c r="F403" s="66">
        <v>0.37</v>
      </c>
      <c r="G403" s="67">
        <v>21.6</v>
      </c>
      <c r="H403" s="795">
        <v>427392</v>
      </c>
      <c r="I403" s="800"/>
      <c r="J403" s="56"/>
      <c r="M403" s="86"/>
    </row>
    <row r="404" spans="1:13">
      <c r="A404" s="89" t="s">
        <v>702</v>
      </c>
      <c r="B404" s="90"/>
      <c r="C404" s="66"/>
      <c r="D404" s="83"/>
      <c r="E404" s="71"/>
      <c r="F404" s="66"/>
      <c r="G404" s="61">
        <v>21.6</v>
      </c>
      <c r="H404" s="795"/>
      <c r="I404" s="800"/>
      <c r="J404" s="56"/>
      <c r="M404" s="86"/>
    </row>
    <row r="405" spans="1:13">
      <c r="A405" s="89" t="s">
        <v>703</v>
      </c>
      <c r="B405" s="90"/>
      <c r="C405" s="67"/>
      <c r="D405" s="78"/>
      <c r="E405" s="77"/>
      <c r="F405" s="67"/>
      <c r="G405" s="61">
        <v>22.5</v>
      </c>
      <c r="H405" s="796"/>
      <c r="I405" s="800"/>
      <c r="J405" s="56"/>
      <c r="M405" s="777"/>
    </row>
    <row r="406" spans="1:13" ht="13.2" customHeight="1">
      <c r="A406" s="89" t="s">
        <v>704</v>
      </c>
      <c r="B406" s="90"/>
      <c r="C406" s="64">
        <v>20.3</v>
      </c>
      <c r="D406" s="82">
        <v>500</v>
      </c>
      <c r="E406" s="85"/>
      <c r="F406" s="64">
        <v>1.32</v>
      </c>
      <c r="G406" s="61">
        <v>112</v>
      </c>
      <c r="H406" s="796">
        <v>917280</v>
      </c>
      <c r="I406" s="800"/>
      <c r="J406" s="56"/>
      <c r="M406" s="777"/>
    </row>
    <row r="407" spans="1:13">
      <c r="A407" s="89" t="s">
        <v>705</v>
      </c>
      <c r="B407" s="90"/>
      <c r="C407" s="66"/>
      <c r="D407" s="83"/>
      <c r="E407" s="71"/>
      <c r="F407" s="66"/>
      <c r="G407" s="61">
        <v>112</v>
      </c>
      <c r="H407" s="796"/>
      <c r="I407" s="800"/>
      <c r="J407" s="56"/>
      <c r="M407" s="777"/>
    </row>
    <row r="408" spans="1:13">
      <c r="A408" s="89" t="s">
        <v>706</v>
      </c>
      <c r="B408" s="90"/>
      <c r="C408" s="66"/>
      <c r="D408" s="83"/>
      <c r="E408" s="71"/>
      <c r="F408" s="66"/>
      <c r="G408" s="61">
        <v>117</v>
      </c>
      <c r="H408" s="795"/>
      <c r="I408" s="800"/>
      <c r="J408" s="56"/>
      <c r="M408" s="86"/>
    </row>
    <row r="409" spans="1:13">
      <c r="A409" s="89" t="s">
        <v>707</v>
      </c>
      <c r="B409" s="90"/>
      <c r="C409" s="67"/>
      <c r="D409" s="78"/>
      <c r="E409" s="77"/>
      <c r="F409" s="67"/>
      <c r="G409" s="61">
        <v>118</v>
      </c>
      <c r="H409" s="795">
        <v>1020096</v>
      </c>
      <c r="I409" s="800"/>
      <c r="J409" s="56"/>
      <c r="M409" s="86"/>
    </row>
    <row r="410" spans="1:13" ht="13.2" customHeight="1">
      <c r="A410" s="89" t="s">
        <v>708</v>
      </c>
      <c r="B410" s="90"/>
      <c r="C410" s="64">
        <v>22.1</v>
      </c>
      <c r="D410" s="82">
        <v>1300</v>
      </c>
      <c r="E410" s="85"/>
      <c r="F410" s="64">
        <v>3.2</v>
      </c>
      <c r="G410" s="61">
        <v>167</v>
      </c>
      <c r="H410" s="795">
        <v>1044288</v>
      </c>
      <c r="I410" s="800"/>
      <c r="J410" s="56"/>
      <c r="M410" s="86"/>
    </row>
    <row r="411" spans="1:13">
      <c r="A411" s="89" t="s">
        <v>709</v>
      </c>
      <c r="B411" s="90"/>
      <c r="C411" s="66"/>
      <c r="D411" s="83"/>
      <c r="E411" s="71"/>
      <c r="F411" s="66"/>
      <c r="G411" s="61">
        <v>167</v>
      </c>
      <c r="H411" s="795"/>
      <c r="I411" s="800"/>
      <c r="J411" s="56"/>
      <c r="M411" s="86"/>
    </row>
    <row r="412" spans="1:13">
      <c r="A412" s="89" t="s">
        <v>710</v>
      </c>
      <c r="B412" s="90"/>
      <c r="C412" s="67"/>
      <c r="D412" s="78"/>
      <c r="E412" s="77"/>
      <c r="F412" s="67"/>
      <c r="G412" s="61">
        <v>169</v>
      </c>
      <c r="H412" s="795"/>
      <c r="I412" s="800"/>
      <c r="J412" s="56"/>
      <c r="M412" s="86"/>
    </row>
    <row r="413" spans="1:13" ht="13.2" customHeight="1">
      <c r="A413" s="89" t="s">
        <v>711</v>
      </c>
      <c r="B413" s="90"/>
      <c r="C413" s="64">
        <v>19.7</v>
      </c>
      <c r="D413" s="82">
        <v>1800</v>
      </c>
      <c r="E413" s="85"/>
      <c r="F413" s="64">
        <v>4.25</v>
      </c>
      <c r="G413" s="61">
        <v>256</v>
      </c>
      <c r="H413" s="795">
        <v>1491840.0000000002</v>
      </c>
      <c r="I413" s="800">
        <v>3</v>
      </c>
      <c r="J413" s="56"/>
      <c r="M413" s="86"/>
    </row>
    <row r="414" spans="1:13">
      <c r="A414" s="89" t="s">
        <v>712</v>
      </c>
      <c r="B414" s="90"/>
      <c r="C414" s="66"/>
      <c r="D414" s="83"/>
      <c r="E414" s="71"/>
      <c r="F414" s="66"/>
      <c r="G414" s="61">
        <v>256</v>
      </c>
      <c r="H414" s="795"/>
      <c r="I414" s="800"/>
      <c r="J414" s="56"/>
      <c r="M414" s="86"/>
    </row>
    <row r="415" spans="1:13">
      <c r="A415" s="89" t="s">
        <v>713</v>
      </c>
      <c r="B415" s="90"/>
      <c r="C415" s="66"/>
      <c r="D415" s="83"/>
      <c r="E415" s="71"/>
      <c r="F415" s="66"/>
      <c r="G415" s="61">
        <v>293</v>
      </c>
      <c r="H415" s="795"/>
      <c r="I415" s="800"/>
      <c r="J415" s="56"/>
      <c r="M415" s="86"/>
    </row>
    <row r="416" spans="1:13">
      <c r="A416" s="89" t="s">
        <v>714</v>
      </c>
      <c r="B416" s="90"/>
      <c r="C416" s="67"/>
      <c r="D416" s="78"/>
      <c r="E416" s="77"/>
      <c r="F416" s="67"/>
      <c r="G416" s="61">
        <v>264</v>
      </c>
      <c r="H416" s="797">
        <v>1685376</v>
      </c>
      <c r="I416" s="800"/>
      <c r="J416" s="56"/>
      <c r="M416" s="86"/>
    </row>
    <row r="417" spans="1:13" ht="13.2" customHeight="1">
      <c r="A417" s="89" t="s">
        <v>715</v>
      </c>
      <c r="B417" s="90"/>
      <c r="C417" s="64">
        <v>20.3</v>
      </c>
      <c r="D417" s="82">
        <v>500</v>
      </c>
      <c r="E417" s="85"/>
      <c r="F417" s="64">
        <v>1.32</v>
      </c>
      <c r="G417" s="84">
        <v>105</v>
      </c>
      <c r="H417" s="798"/>
      <c r="I417" s="800"/>
      <c r="J417" s="56"/>
      <c r="M417" s="777"/>
    </row>
    <row r="418" spans="1:13">
      <c r="A418" s="89" t="s">
        <v>716</v>
      </c>
      <c r="B418" s="90"/>
      <c r="C418" s="66"/>
      <c r="D418" s="83"/>
      <c r="E418" s="71"/>
      <c r="F418" s="66"/>
      <c r="G418" s="84">
        <v>105</v>
      </c>
      <c r="H418" s="798"/>
      <c r="I418" s="800"/>
      <c r="J418" s="56"/>
      <c r="M418" s="777"/>
    </row>
    <row r="419" spans="1:13">
      <c r="A419" s="804" t="s">
        <v>717</v>
      </c>
      <c r="B419" s="805"/>
      <c r="C419" s="806"/>
      <c r="D419" s="807"/>
      <c r="E419" s="808"/>
      <c r="F419" s="806"/>
      <c r="G419" s="809">
        <v>110</v>
      </c>
      <c r="H419" s="798"/>
      <c r="I419" s="800"/>
      <c r="J419" s="56"/>
      <c r="M419" s="777"/>
    </row>
    <row r="420" spans="1:13">
      <c r="A420" s="91"/>
      <c r="B420" s="91"/>
      <c r="C420" s="58"/>
      <c r="D420" s="58"/>
      <c r="E420" s="58"/>
      <c r="F420" s="58"/>
      <c r="G420" s="58"/>
      <c r="H420" s="86"/>
      <c r="I420" s="58"/>
      <c r="J420" s="56"/>
      <c r="M420" s="86"/>
    </row>
    <row r="421" spans="1:13">
      <c r="J421" s="56"/>
      <c r="M421" s="86"/>
    </row>
    <row r="422" spans="1:13" s="58" customFormat="1" ht="55.5" customHeight="1">
      <c r="A422" s="57" t="s">
        <v>196</v>
      </c>
      <c r="B422" s="59" t="s">
        <v>197</v>
      </c>
      <c r="C422" s="57" t="s">
        <v>198</v>
      </c>
      <c r="D422" s="59" t="s">
        <v>199</v>
      </c>
      <c r="E422" s="59" t="s">
        <v>200</v>
      </c>
      <c r="F422" s="59" t="s">
        <v>201</v>
      </c>
      <c r="G422" s="59" t="s">
        <v>202</v>
      </c>
      <c r="H422" s="59" t="s">
        <v>203</v>
      </c>
      <c r="I422" s="60" t="s">
        <v>2161</v>
      </c>
      <c r="J422" s="56"/>
      <c r="K422" s="1002"/>
      <c r="M422" s="86"/>
    </row>
    <row r="423" spans="1:13" ht="12.75" customHeight="1">
      <c r="A423" s="1223" t="s">
        <v>718</v>
      </c>
      <c r="B423" s="1223"/>
      <c r="C423" s="1223"/>
      <c r="D423" s="1223"/>
      <c r="E423" s="1223"/>
      <c r="F423" s="1223" t="s">
        <v>205</v>
      </c>
      <c r="G423" s="1223"/>
      <c r="H423" s="1223"/>
      <c r="I423" s="1223"/>
      <c r="J423" s="56"/>
      <c r="M423" s="86"/>
    </row>
    <row r="424" spans="1:13">
      <c r="A424" s="1223"/>
      <c r="B424" s="1223"/>
      <c r="C424" s="1223"/>
      <c r="D424" s="1223"/>
      <c r="E424" s="1223"/>
      <c r="F424" s="1223"/>
      <c r="G424" s="1223"/>
      <c r="H424" s="1223"/>
      <c r="I424" s="1223"/>
      <c r="J424" s="56"/>
      <c r="M424" s="86"/>
    </row>
    <row r="425" spans="1:13" ht="10.199999999999999" customHeight="1">
      <c r="A425" s="1223"/>
      <c r="B425" s="1223"/>
      <c r="C425" s="1223"/>
      <c r="D425" s="1223"/>
      <c r="E425" s="1223"/>
      <c r="F425" s="1223"/>
      <c r="G425" s="1223"/>
      <c r="H425" s="1223"/>
      <c r="I425" s="1223"/>
      <c r="J425" s="56"/>
      <c r="M425" s="86"/>
    </row>
    <row r="426" spans="1:13">
      <c r="A426" s="1223"/>
      <c r="B426" s="1223"/>
      <c r="C426" s="1223"/>
      <c r="D426" s="1223"/>
      <c r="E426" s="1223"/>
      <c r="F426" s="1223"/>
      <c r="G426" s="1223"/>
      <c r="H426" s="1223"/>
      <c r="I426" s="1223"/>
      <c r="J426" s="56"/>
      <c r="M426" s="86"/>
    </row>
    <row r="427" spans="1:13" ht="8.25" customHeight="1">
      <c r="A427" s="1223"/>
      <c r="B427" s="1223"/>
      <c r="C427" s="1223"/>
      <c r="D427" s="1223"/>
      <c r="E427" s="1223"/>
      <c r="F427" s="1223"/>
      <c r="G427" s="1223"/>
      <c r="H427" s="1223"/>
      <c r="I427" s="1223"/>
      <c r="J427" s="56"/>
      <c r="M427" s="86"/>
    </row>
    <row r="428" spans="1:13">
      <c r="A428" s="1252"/>
      <c r="B428" s="1252"/>
      <c r="C428" s="1252"/>
      <c r="D428" s="1252"/>
      <c r="E428" s="1252"/>
      <c r="F428" s="1252"/>
      <c r="G428" s="1252"/>
      <c r="H428" s="1252"/>
      <c r="I428" s="1252"/>
      <c r="J428" s="56"/>
      <c r="M428" s="86"/>
    </row>
    <row r="429" spans="1:13">
      <c r="A429" s="64">
        <v>10</v>
      </c>
      <c r="B429" s="61"/>
      <c r="C429" s="61" t="s">
        <v>719</v>
      </c>
      <c r="D429" s="61"/>
      <c r="E429" s="61"/>
      <c r="F429" s="61"/>
      <c r="G429" s="61"/>
      <c r="H429" s="61"/>
      <c r="I429" s="65">
        <v>112896</v>
      </c>
      <c r="J429" s="56"/>
      <c r="M429" s="777"/>
    </row>
    <row r="430" spans="1:13">
      <c r="A430" s="66"/>
      <c r="B430" s="61"/>
      <c r="C430" s="61" t="s">
        <v>720</v>
      </c>
      <c r="D430" s="61"/>
      <c r="E430" s="61"/>
      <c r="F430" s="61"/>
      <c r="G430" s="61"/>
      <c r="H430" s="61"/>
      <c r="I430" s="65">
        <v>82656.000000000015</v>
      </c>
      <c r="J430" s="56"/>
      <c r="M430" s="777"/>
    </row>
    <row r="431" spans="1:13">
      <c r="A431" s="67"/>
      <c r="B431" s="61"/>
      <c r="C431" s="61" t="s">
        <v>721</v>
      </c>
      <c r="D431" s="61"/>
      <c r="E431" s="61"/>
      <c r="F431" s="61"/>
      <c r="G431" s="61"/>
      <c r="H431" s="61"/>
      <c r="I431" s="65">
        <v>92736.000000000015</v>
      </c>
      <c r="J431" s="56"/>
      <c r="M431" s="777"/>
    </row>
    <row r="432" spans="1:13">
      <c r="A432" s="64">
        <v>20</v>
      </c>
      <c r="B432" s="61"/>
      <c r="C432" s="61" t="s">
        <v>722</v>
      </c>
      <c r="D432" s="61"/>
      <c r="E432" s="61"/>
      <c r="F432" s="61"/>
      <c r="G432" s="61"/>
      <c r="H432" s="61"/>
      <c r="I432" s="63">
        <v>137088</v>
      </c>
      <c r="J432" s="56"/>
      <c r="M432" s="86"/>
    </row>
    <row r="433" spans="1:13">
      <c r="A433" s="67"/>
      <c r="B433" s="61"/>
      <c r="C433" s="61" t="s">
        <v>723</v>
      </c>
      <c r="D433" s="61"/>
      <c r="E433" s="61"/>
      <c r="F433" s="61"/>
      <c r="G433" s="61"/>
      <c r="H433" s="61"/>
      <c r="I433" s="63">
        <v>139104.00000000003</v>
      </c>
      <c r="J433" s="56"/>
      <c r="M433" s="86"/>
    </row>
    <row r="434" spans="1:13">
      <c r="A434" s="64">
        <v>32</v>
      </c>
      <c r="B434" s="61"/>
      <c r="C434" s="61" t="s">
        <v>724</v>
      </c>
      <c r="D434" s="61"/>
      <c r="E434" s="61"/>
      <c r="F434" s="61"/>
      <c r="G434" s="61"/>
      <c r="H434" s="61"/>
      <c r="I434" s="63">
        <v>160473.60000000001</v>
      </c>
      <c r="J434" s="56"/>
      <c r="M434" s="86"/>
    </row>
    <row r="435" spans="1:13">
      <c r="A435" s="66"/>
      <c r="B435" s="61"/>
      <c r="C435" s="61" t="s">
        <v>725</v>
      </c>
      <c r="D435" s="61"/>
      <c r="E435" s="61"/>
      <c r="F435" s="61"/>
      <c r="G435" s="61"/>
      <c r="H435" s="61"/>
      <c r="I435" s="63">
        <v>172166.40000000002</v>
      </c>
      <c r="J435" s="56"/>
      <c r="M435" s="86"/>
    </row>
    <row r="436" spans="1:13">
      <c r="A436" s="66"/>
      <c r="B436" s="61"/>
      <c r="C436" s="61" t="s">
        <v>726</v>
      </c>
      <c r="D436" s="61"/>
      <c r="E436" s="61"/>
      <c r="F436" s="61"/>
      <c r="G436" s="61"/>
      <c r="H436" s="61"/>
      <c r="I436" s="63">
        <v>120153.59999999999</v>
      </c>
      <c r="J436" s="56"/>
      <c r="M436" s="86"/>
    </row>
    <row r="437" spans="1:13">
      <c r="A437" s="67"/>
      <c r="B437" s="61"/>
      <c r="C437" s="61" t="s">
        <v>727</v>
      </c>
      <c r="D437" s="61"/>
      <c r="E437" s="61"/>
      <c r="F437" s="61"/>
      <c r="G437" s="61"/>
      <c r="H437" s="61"/>
      <c r="I437" s="63">
        <v>108057.60000000001</v>
      </c>
      <c r="J437" s="56"/>
      <c r="M437" s="86"/>
    </row>
    <row r="438" spans="1:13">
      <c r="A438" s="64">
        <v>50</v>
      </c>
      <c r="B438" s="61"/>
      <c r="C438" s="61" t="s">
        <v>728</v>
      </c>
      <c r="D438" s="61"/>
      <c r="E438" s="61"/>
      <c r="F438" s="61"/>
      <c r="G438" s="61"/>
      <c r="H438" s="61"/>
      <c r="I438" s="63">
        <v>191520.00000000003</v>
      </c>
      <c r="J438" s="56"/>
      <c r="M438" s="86"/>
    </row>
    <row r="439" spans="1:13">
      <c r="A439" s="66"/>
      <c r="B439" s="61"/>
      <c r="C439" s="61" t="s">
        <v>729</v>
      </c>
      <c r="D439" s="61"/>
      <c r="E439" s="61"/>
      <c r="F439" s="61"/>
      <c r="G439" s="61"/>
      <c r="H439" s="61"/>
      <c r="I439" s="63">
        <v>187084.80000000002</v>
      </c>
      <c r="J439" s="56"/>
      <c r="M439" s="86"/>
    </row>
    <row r="440" spans="1:13">
      <c r="A440" s="66"/>
      <c r="B440" s="61"/>
      <c r="C440" s="61" t="s">
        <v>730</v>
      </c>
      <c r="D440" s="61"/>
      <c r="E440" s="61"/>
      <c r="F440" s="61"/>
      <c r="G440" s="61"/>
      <c r="H440" s="61"/>
      <c r="I440" s="63">
        <v>187084.80000000002</v>
      </c>
      <c r="J440" s="56"/>
      <c r="M440" s="86"/>
    </row>
    <row r="441" spans="1:13">
      <c r="A441" s="67"/>
      <c r="B441" s="61"/>
      <c r="C441" s="61" t="s">
        <v>731</v>
      </c>
      <c r="D441" s="61"/>
      <c r="E441" s="61"/>
      <c r="F441" s="61"/>
      <c r="G441" s="61"/>
      <c r="H441" s="61"/>
      <c r="I441" s="65">
        <v>184867.20000000001</v>
      </c>
      <c r="J441" s="56"/>
      <c r="M441" s="777"/>
    </row>
    <row r="442" spans="1:13">
      <c r="A442" s="64">
        <v>80</v>
      </c>
      <c r="B442" s="61"/>
      <c r="C442" s="61" t="s">
        <v>732</v>
      </c>
      <c r="D442" s="61"/>
      <c r="E442" s="61"/>
      <c r="F442" s="61"/>
      <c r="G442" s="61"/>
      <c r="H442" s="61"/>
      <c r="I442" s="65">
        <v>1405152.0000000002</v>
      </c>
      <c r="J442" s="56"/>
      <c r="M442" s="777"/>
    </row>
    <row r="443" spans="1:13">
      <c r="A443" s="67"/>
      <c r="B443" s="61"/>
      <c r="C443" s="61" t="s">
        <v>733</v>
      </c>
      <c r="D443" s="61"/>
      <c r="E443" s="61"/>
      <c r="F443" s="61"/>
      <c r="G443" s="61"/>
      <c r="H443" s="61"/>
      <c r="I443" s="65">
        <v>614678.4</v>
      </c>
      <c r="J443" s="56"/>
      <c r="M443" s="777"/>
    </row>
    <row r="444" spans="1:13">
      <c r="A444" s="64">
        <v>100</v>
      </c>
      <c r="B444" s="61"/>
      <c r="C444" s="61" t="s">
        <v>734</v>
      </c>
      <c r="D444" s="61"/>
      <c r="E444" s="61"/>
      <c r="F444" s="61"/>
      <c r="G444" s="61"/>
      <c r="H444" s="61"/>
      <c r="I444" s="63">
        <v>1512604.8</v>
      </c>
      <c r="J444" s="56"/>
      <c r="M444" s="86"/>
    </row>
    <row r="445" spans="1:13">
      <c r="A445" s="66"/>
      <c r="B445" s="61"/>
      <c r="C445" s="61" t="s">
        <v>735</v>
      </c>
      <c r="D445" s="61"/>
      <c r="E445" s="61"/>
      <c r="F445" s="61"/>
      <c r="G445" s="61"/>
      <c r="H445" s="61"/>
      <c r="I445" s="63">
        <v>1578528</v>
      </c>
      <c r="J445" s="56"/>
      <c r="M445" s="86"/>
    </row>
    <row r="446" spans="1:13">
      <c r="A446" s="66"/>
      <c r="B446" s="61"/>
      <c r="C446" s="61" t="s">
        <v>736</v>
      </c>
      <c r="D446" s="61"/>
      <c r="E446" s="61"/>
      <c r="F446" s="61"/>
      <c r="G446" s="61"/>
      <c r="H446" s="61"/>
      <c r="I446" s="63">
        <v>1544256.0000000002</v>
      </c>
      <c r="J446" s="56"/>
      <c r="M446" s="86"/>
    </row>
    <row r="447" spans="1:13">
      <c r="A447" s="66"/>
      <c r="B447" s="61"/>
      <c r="C447" s="61" t="s">
        <v>737</v>
      </c>
      <c r="D447" s="61"/>
      <c r="E447" s="61"/>
      <c r="F447" s="61"/>
      <c r="G447" s="61"/>
      <c r="H447" s="61"/>
      <c r="I447" s="63">
        <v>1846656</v>
      </c>
      <c r="J447" s="56"/>
      <c r="M447" s="86"/>
    </row>
    <row r="448" spans="1:13">
      <c r="A448" s="67"/>
      <c r="B448" s="61"/>
      <c r="C448" s="61" t="s">
        <v>738</v>
      </c>
      <c r="D448" s="61"/>
      <c r="E448" s="61"/>
      <c r="F448" s="61"/>
      <c r="G448" s="61"/>
      <c r="H448" s="61"/>
      <c r="I448" s="63">
        <v>903168</v>
      </c>
      <c r="J448" s="56"/>
      <c r="M448" s="86"/>
    </row>
    <row r="449" spans="1:13">
      <c r="A449" s="64">
        <v>150</v>
      </c>
      <c r="B449" s="61"/>
      <c r="C449" s="61" t="s">
        <v>739</v>
      </c>
      <c r="D449" s="61"/>
      <c r="E449" s="61"/>
      <c r="F449" s="61"/>
      <c r="G449" s="61"/>
      <c r="H449" s="61"/>
      <c r="I449" s="63">
        <v>1596672</v>
      </c>
      <c r="J449" s="56"/>
      <c r="M449" s="86"/>
    </row>
    <row r="450" spans="1:13">
      <c r="A450" s="66"/>
      <c r="B450" s="61"/>
      <c r="C450" s="61" t="s">
        <v>740</v>
      </c>
      <c r="D450" s="61"/>
      <c r="E450" s="61"/>
      <c r="F450" s="61"/>
      <c r="G450" s="61"/>
      <c r="H450" s="61"/>
      <c r="I450" s="63">
        <v>1628928</v>
      </c>
      <c r="J450" s="56"/>
      <c r="M450" s="86"/>
    </row>
    <row r="451" spans="1:13">
      <c r="A451" s="66"/>
      <c r="B451" s="61"/>
      <c r="C451" s="61" t="s">
        <v>741</v>
      </c>
      <c r="D451" s="61"/>
      <c r="E451" s="61"/>
      <c r="F451" s="61"/>
      <c r="G451" s="61"/>
      <c r="H451" s="61"/>
      <c r="I451" s="63">
        <v>1620864</v>
      </c>
      <c r="J451" s="56"/>
      <c r="M451" s="86"/>
    </row>
    <row r="452" spans="1:13">
      <c r="A452" s="66"/>
      <c r="B452" s="61"/>
      <c r="C452" s="61" t="s">
        <v>742</v>
      </c>
      <c r="D452" s="61"/>
      <c r="E452" s="61"/>
      <c r="F452" s="61"/>
      <c r="G452" s="61"/>
      <c r="H452" s="61"/>
      <c r="I452" s="63">
        <v>1939392</v>
      </c>
      <c r="J452" s="56"/>
      <c r="M452" s="86"/>
    </row>
    <row r="453" spans="1:13">
      <c r="A453" s="67"/>
      <c r="B453" s="61"/>
      <c r="C453" s="61" t="s">
        <v>743</v>
      </c>
      <c r="D453" s="61"/>
      <c r="E453" s="61"/>
      <c r="F453" s="61"/>
      <c r="G453" s="61"/>
      <c r="H453" s="61"/>
      <c r="I453" s="65">
        <v>955584</v>
      </c>
      <c r="J453" s="56"/>
      <c r="M453" s="777"/>
    </row>
    <row r="454" spans="1:13">
      <c r="A454" s="64">
        <v>200</v>
      </c>
      <c r="B454" s="61"/>
      <c r="C454" s="61" t="s">
        <v>744</v>
      </c>
      <c r="D454" s="61"/>
      <c r="E454" s="61"/>
      <c r="F454" s="61"/>
      <c r="G454" s="61"/>
      <c r="H454" s="61"/>
      <c r="I454" s="65">
        <v>2177280</v>
      </c>
      <c r="J454" s="56"/>
      <c r="M454" s="777"/>
    </row>
    <row r="455" spans="1:13">
      <c r="A455" s="66"/>
      <c r="B455" s="61"/>
      <c r="C455" s="61" t="s">
        <v>745</v>
      </c>
      <c r="D455" s="61"/>
      <c r="E455" s="61"/>
      <c r="F455" s="61"/>
      <c r="G455" s="61"/>
      <c r="H455" s="61"/>
      <c r="I455" s="65">
        <v>2088576</v>
      </c>
      <c r="J455" s="56"/>
      <c r="M455" s="777"/>
    </row>
    <row r="456" spans="1:13">
      <c r="A456" s="66"/>
      <c r="B456" s="61"/>
      <c r="C456" s="61" t="s">
        <v>746</v>
      </c>
      <c r="D456" s="61"/>
      <c r="E456" s="61"/>
      <c r="F456" s="61"/>
      <c r="G456" s="61"/>
      <c r="H456" s="61"/>
      <c r="I456" s="63">
        <v>2197440</v>
      </c>
      <c r="J456" s="56"/>
      <c r="M456" s="86"/>
    </row>
    <row r="457" spans="1:13">
      <c r="A457" s="66"/>
      <c r="B457" s="61"/>
      <c r="C457" s="61" t="s">
        <v>747</v>
      </c>
      <c r="D457" s="61"/>
      <c r="E457" s="61"/>
      <c r="F457" s="61"/>
      <c r="G457" s="61"/>
      <c r="H457" s="61"/>
      <c r="I457" s="63">
        <v>3507840</v>
      </c>
      <c r="J457" s="56"/>
      <c r="M457" s="86"/>
    </row>
    <row r="458" spans="1:13">
      <c r="A458" s="67"/>
      <c r="B458" s="61"/>
      <c r="C458" s="61" t="s">
        <v>748</v>
      </c>
      <c r="D458" s="61"/>
      <c r="E458" s="61"/>
      <c r="F458" s="61"/>
      <c r="G458" s="61"/>
      <c r="H458" s="61"/>
      <c r="I458" s="63">
        <v>1423296.0000000002</v>
      </c>
      <c r="J458" s="56"/>
      <c r="M458" s="86"/>
    </row>
    <row r="459" spans="1:13">
      <c r="A459" s="64">
        <v>250</v>
      </c>
      <c r="B459" s="61"/>
      <c r="C459" s="61" t="s">
        <v>749</v>
      </c>
      <c r="D459" s="61"/>
      <c r="E459" s="61"/>
      <c r="F459" s="61"/>
      <c r="G459" s="61"/>
      <c r="H459" s="61"/>
      <c r="I459" s="63">
        <v>2479680.0000000005</v>
      </c>
      <c r="J459" s="56"/>
      <c r="M459" s="86"/>
    </row>
    <row r="460" spans="1:13">
      <c r="A460" s="66"/>
      <c r="B460" s="61"/>
      <c r="C460" s="61" t="s">
        <v>750</v>
      </c>
      <c r="D460" s="61"/>
      <c r="E460" s="61"/>
      <c r="F460" s="61"/>
      <c r="G460" s="61"/>
      <c r="H460" s="61"/>
      <c r="I460" s="63">
        <v>2524032.0000000005</v>
      </c>
      <c r="J460" s="56"/>
      <c r="M460" s="86"/>
    </row>
    <row r="461" spans="1:13">
      <c r="A461" s="66"/>
      <c r="B461" s="61"/>
      <c r="C461" s="61" t="s">
        <v>751</v>
      </c>
      <c r="D461" s="61"/>
      <c r="E461" s="61"/>
      <c r="F461" s="61"/>
      <c r="G461" s="61"/>
      <c r="H461" s="61"/>
      <c r="I461" s="63">
        <v>3604608</v>
      </c>
      <c r="J461" s="56"/>
      <c r="M461" s="86"/>
    </row>
    <row r="462" spans="1:13">
      <c r="A462" s="67"/>
      <c r="B462" s="61"/>
      <c r="C462" s="61" t="s">
        <v>752</v>
      </c>
      <c r="D462" s="61"/>
      <c r="E462" s="61"/>
      <c r="F462" s="61"/>
      <c r="G462" s="61"/>
      <c r="H462" s="61"/>
      <c r="I462" s="63">
        <v>1628928</v>
      </c>
      <c r="J462" s="56"/>
      <c r="M462" s="86"/>
    </row>
    <row r="463" spans="1:13">
      <c r="A463" s="64">
        <v>300</v>
      </c>
      <c r="B463" s="61"/>
      <c r="C463" s="61" t="s">
        <v>753</v>
      </c>
      <c r="D463" s="61"/>
      <c r="E463" s="61"/>
      <c r="F463" s="61"/>
      <c r="G463" s="61"/>
      <c r="H463" s="61"/>
      <c r="I463" s="63">
        <v>3765888</v>
      </c>
      <c r="J463" s="56"/>
      <c r="M463" s="86"/>
    </row>
    <row r="464" spans="1:13">
      <c r="A464" s="66"/>
      <c r="B464" s="61"/>
      <c r="C464" s="61" t="s">
        <v>754</v>
      </c>
      <c r="D464" s="61"/>
      <c r="E464" s="61"/>
      <c r="F464" s="61"/>
      <c r="G464" s="61"/>
      <c r="H464" s="61"/>
      <c r="I464" s="63">
        <v>3919104</v>
      </c>
      <c r="J464" s="56"/>
      <c r="M464" s="86"/>
    </row>
    <row r="465" spans="1:13">
      <c r="A465" s="67"/>
      <c r="B465" s="61"/>
      <c r="C465" s="61" t="s">
        <v>755</v>
      </c>
      <c r="D465" s="61"/>
      <c r="E465" s="61"/>
      <c r="F465" s="61"/>
      <c r="G465" s="61"/>
      <c r="H465" s="61"/>
      <c r="I465" s="65">
        <v>6612480</v>
      </c>
      <c r="J465" s="56"/>
      <c r="M465" s="777"/>
    </row>
    <row r="466" spans="1:13">
      <c r="A466" s="64">
        <v>350</v>
      </c>
      <c r="B466" s="61"/>
      <c r="C466" s="61" t="s">
        <v>756</v>
      </c>
      <c r="D466" s="61"/>
      <c r="E466" s="61"/>
      <c r="F466" s="61"/>
      <c r="G466" s="61"/>
      <c r="H466" s="61"/>
      <c r="I466" s="65">
        <v>5697216.0000000009</v>
      </c>
      <c r="J466" s="56"/>
      <c r="M466" s="777"/>
    </row>
    <row r="467" spans="1:13">
      <c r="A467" s="66"/>
      <c r="B467" s="61"/>
      <c r="C467" s="61" t="s">
        <v>757</v>
      </c>
      <c r="D467" s="61"/>
      <c r="E467" s="61"/>
      <c r="F467" s="61"/>
      <c r="G467" s="61"/>
      <c r="H467" s="61"/>
      <c r="I467" s="65">
        <v>5816160.0000000009</v>
      </c>
      <c r="J467" s="56"/>
      <c r="M467" s="777"/>
    </row>
    <row r="468" spans="1:13">
      <c r="A468" s="67"/>
      <c r="B468" s="61"/>
      <c r="C468" s="61" t="s">
        <v>758</v>
      </c>
      <c r="D468" s="61"/>
      <c r="E468" s="61"/>
      <c r="F468" s="61"/>
      <c r="G468" s="61"/>
      <c r="H468" s="61"/>
      <c r="I468" s="63">
        <v>5745600.0000000009</v>
      </c>
      <c r="J468" s="56"/>
      <c r="M468" s="86"/>
    </row>
    <row r="469" spans="1:13" ht="10.5" customHeight="1">
      <c r="A469" s="1252" t="s">
        <v>759</v>
      </c>
      <c r="B469" s="1252"/>
      <c r="C469" s="1252"/>
      <c r="D469" s="1252"/>
      <c r="E469" s="1252"/>
      <c r="F469" s="1252"/>
      <c r="G469" s="1252"/>
      <c r="H469" s="1252"/>
      <c r="I469" s="1252"/>
      <c r="J469" s="56"/>
      <c r="M469" s="86"/>
    </row>
    <row r="470" spans="1:13">
      <c r="A470" s="64"/>
      <c r="B470" s="61"/>
      <c r="C470" s="61" t="s">
        <v>760</v>
      </c>
      <c r="D470" s="61"/>
      <c r="E470" s="61"/>
      <c r="F470" s="61"/>
      <c r="G470" s="61"/>
      <c r="H470" s="61"/>
      <c r="I470" s="63">
        <v>3628800</v>
      </c>
      <c r="J470" s="56"/>
      <c r="M470" s="86"/>
    </row>
    <row r="471" spans="1:13">
      <c r="A471" s="66"/>
      <c r="B471" s="61"/>
      <c r="C471" s="61" t="s">
        <v>761</v>
      </c>
      <c r="D471" s="61"/>
      <c r="E471" s="61"/>
      <c r="F471" s="61"/>
      <c r="G471" s="61"/>
      <c r="H471" s="61"/>
      <c r="I471" s="63">
        <v>991872</v>
      </c>
      <c r="J471" s="56"/>
      <c r="M471" s="86"/>
    </row>
    <row r="472" spans="1:13">
      <c r="A472" s="66"/>
      <c r="B472" s="61"/>
      <c r="C472" s="61" t="s">
        <v>762</v>
      </c>
      <c r="D472" s="61"/>
      <c r="E472" s="61"/>
      <c r="F472" s="61"/>
      <c r="G472" s="61"/>
      <c r="H472" s="61"/>
      <c r="I472" s="63">
        <v>903168</v>
      </c>
      <c r="J472" s="56"/>
      <c r="M472" s="86"/>
    </row>
    <row r="473" spans="1:13">
      <c r="A473" s="66"/>
      <c r="B473" s="61"/>
      <c r="C473" s="61" t="s">
        <v>763</v>
      </c>
      <c r="D473" s="61"/>
      <c r="E473" s="61"/>
      <c r="F473" s="61"/>
      <c r="G473" s="61"/>
      <c r="H473" s="61"/>
      <c r="I473" s="63">
        <v>2209536.0000000005</v>
      </c>
      <c r="J473" s="56"/>
      <c r="M473" s="86"/>
    </row>
    <row r="474" spans="1:13">
      <c r="A474" s="66"/>
      <c r="B474" s="61"/>
      <c r="C474" s="61" t="s">
        <v>764</v>
      </c>
      <c r="D474" s="61"/>
      <c r="E474" s="61"/>
      <c r="F474" s="61"/>
      <c r="G474" s="61"/>
      <c r="H474" s="61"/>
      <c r="I474" s="63">
        <v>2209536.0000000005</v>
      </c>
      <c r="J474" s="56"/>
      <c r="M474" s="86"/>
    </row>
    <row r="475" spans="1:13">
      <c r="A475" s="66"/>
      <c r="B475" s="61"/>
      <c r="C475" s="61" t="s">
        <v>765</v>
      </c>
      <c r="D475" s="61"/>
      <c r="E475" s="61"/>
      <c r="F475" s="61"/>
      <c r="G475" s="61"/>
      <c r="H475" s="61"/>
      <c r="I475" s="63">
        <v>2499840.0000000005</v>
      </c>
      <c r="J475" s="56"/>
      <c r="M475" s="86"/>
    </row>
    <row r="476" spans="1:13">
      <c r="A476" s="66"/>
      <c r="B476" s="61"/>
      <c r="C476" s="61" t="s">
        <v>766</v>
      </c>
      <c r="D476" s="61"/>
      <c r="E476" s="61"/>
      <c r="F476" s="61"/>
      <c r="G476" s="61"/>
      <c r="H476" s="61"/>
      <c r="I476" s="63">
        <v>778176.00000000012</v>
      </c>
      <c r="J476" s="56"/>
      <c r="M476" s="86"/>
    </row>
    <row r="477" spans="1:13">
      <c r="A477" s="66"/>
      <c r="B477" s="61"/>
      <c r="C477" s="61" t="s">
        <v>767</v>
      </c>
      <c r="D477" s="61"/>
      <c r="E477" s="61"/>
      <c r="F477" s="61"/>
      <c r="G477" s="61"/>
      <c r="H477" s="61"/>
      <c r="I477" s="65">
        <v>778176.00000000012</v>
      </c>
      <c r="J477" s="56"/>
      <c r="M477" s="777"/>
    </row>
    <row r="478" spans="1:13">
      <c r="A478" s="66"/>
      <c r="B478" s="61"/>
      <c r="C478" s="61" t="s">
        <v>768</v>
      </c>
      <c r="D478" s="61"/>
      <c r="E478" s="61"/>
      <c r="F478" s="61"/>
      <c r="G478" s="61"/>
      <c r="H478" s="61"/>
      <c r="I478" s="65">
        <v>784224.00000000012</v>
      </c>
      <c r="J478" s="56"/>
      <c r="M478" s="777"/>
    </row>
    <row r="479" spans="1:13">
      <c r="A479" s="66"/>
      <c r="B479" s="61"/>
      <c r="C479" s="61" t="s">
        <v>769</v>
      </c>
      <c r="D479" s="61"/>
      <c r="E479" s="61"/>
      <c r="F479" s="61"/>
      <c r="G479" s="61"/>
      <c r="H479" s="61"/>
      <c r="I479" s="65">
        <v>822528</v>
      </c>
      <c r="J479" s="56"/>
      <c r="M479" s="777"/>
    </row>
    <row r="480" spans="1:13">
      <c r="A480" s="66"/>
      <c r="B480" s="61"/>
      <c r="C480" s="61" t="s">
        <v>770</v>
      </c>
      <c r="D480" s="61"/>
      <c r="E480" s="61"/>
      <c r="F480" s="61"/>
      <c r="G480" s="61"/>
      <c r="H480" s="61"/>
      <c r="I480" s="63">
        <v>794304</v>
      </c>
      <c r="J480" s="56"/>
      <c r="M480" s="86"/>
    </row>
    <row r="481" spans="1:13">
      <c r="A481" s="66"/>
      <c r="B481" s="61"/>
      <c r="C481" s="61" t="s">
        <v>771</v>
      </c>
      <c r="D481" s="61"/>
      <c r="E481" s="61"/>
      <c r="F481" s="61"/>
      <c r="G481" s="61"/>
      <c r="H481" s="61"/>
      <c r="I481" s="63">
        <v>745920.00000000012</v>
      </c>
      <c r="J481" s="56"/>
      <c r="M481" s="86"/>
    </row>
    <row r="482" spans="1:13">
      <c r="A482" s="66"/>
      <c r="B482" s="61"/>
      <c r="C482" s="61" t="s">
        <v>772</v>
      </c>
      <c r="D482" s="61"/>
      <c r="E482" s="61"/>
      <c r="F482" s="61"/>
      <c r="G482" s="61"/>
      <c r="H482" s="61"/>
      <c r="I482" s="63">
        <v>975744</v>
      </c>
      <c r="J482" s="56"/>
      <c r="M482" s="86"/>
    </row>
    <row r="483" spans="1:13">
      <c r="A483" s="66"/>
      <c r="B483" s="61"/>
      <c r="C483" s="61" t="s">
        <v>773</v>
      </c>
      <c r="D483" s="61"/>
      <c r="E483" s="61"/>
      <c r="F483" s="61"/>
      <c r="G483" s="61"/>
      <c r="H483" s="61"/>
      <c r="I483" s="63">
        <v>919296</v>
      </c>
      <c r="J483" s="56"/>
      <c r="M483" s="86"/>
    </row>
    <row r="484" spans="1:13">
      <c r="A484" s="66"/>
      <c r="B484" s="61"/>
      <c r="C484" s="61" t="s">
        <v>774</v>
      </c>
      <c r="D484" s="61"/>
      <c r="E484" s="61"/>
      <c r="F484" s="61"/>
      <c r="G484" s="61"/>
      <c r="H484" s="61"/>
      <c r="I484" s="63">
        <v>917280</v>
      </c>
      <c r="J484" s="56"/>
      <c r="M484" s="86"/>
    </row>
    <row r="485" spans="1:13">
      <c r="A485" s="66"/>
      <c r="B485" s="61"/>
      <c r="C485" s="61" t="s">
        <v>775</v>
      </c>
      <c r="D485" s="61"/>
      <c r="E485" s="61"/>
      <c r="F485" s="61"/>
      <c r="G485" s="61"/>
      <c r="H485" s="61"/>
      <c r="I485" s="63">
        <v>1003968</v>
      </c>
      <c r="J485" s="56"/>
      <c r="M485" s="86"/>
    </row>
    <row r="486" spans="1:13">
      <c r="A486" s="66"/>
      <c r="B486" s="61"/>
      <c r="C486" s="61" t="s">
        <v>776</v>
      </c>
      <c r="D486" s="61"/>
      <c r="E486" s="61"/>
      <c r="F486" s="61"/>
      <c r="G486" s="61"/>
      <c r="H486" s="61"/>
      <c r="I486" s="63">
        <v>1005984</v>
      </c>
      <c r="J486" s="56"/>
      <c r="M486" s="86"/>
    </row>
    <row r="487" spans="1:13">
      <c r="A487" s="66"/>
      <c r="B487" s="61"/>
      <c r="C487" s="61" t="s">
        <v>777</v>
      </c>
      <c r="D487" s="61"/>
      <c r="E487" s="61"/>
      <c r="F487" s="61"/>
      <c r="G487" s="61"/>
      <c r="H487" s="61"/>
      <c r="I487" s="63">
        <v>1229760.0000000002</v>
      </c>
      <c r="J487" s="56"/>
      <c r="M487" s="86"/>
    </row>
    <row r="488" spans="1:13">
      <c r="A488" s="66"/>
      <c r="B488" s="61"/>
      <c r="C488" s="61" t="s">
        <v>778</v>
      </c>
      <c r="D488" s="61"/>
      <c r="E488" s="61"/>
      <c r="F488" s="61"/>
      <c r="G488" s="61"/>
      <c r="H488" s="61"/>
      <c r="I488" s="63">
        <v>975744</v>
      </c>
      <c r="J488" s="56"/>
      <c r="M488" s="86"/>
    </row>
    <row r="489" spans="1:13">
      <c r="A489" s="66"/>
      <c r="B489" s="61"/>
      <c r="C489" s="61" t="s">
        <v>779</v>
      </c>
      <c r="D489" s="61"/>
      <c r="E489" s="61"/>
      <c r="F489" s="61"/>
      <c r="G489" s="61"/>
      <c r="H489" s="61"/>
      <c r="I489" s="65">
        <v>985824</v>
      </c>
      <c r="J489" s="56"/>
      <c r="M489" s="777"/>
    </row>
    <row r="490" spans="1:13">
      <c r="A490" s="66"/>
      <c r="B490" s="61"/>
      <c r="C490" s="61" t="s">
        <v>780</v>
      </c>
      <c r="D490" s="61"/>
      <c r="E490" s="61"/>
      <c r="F490" s="61"/>
      <c r="G490" s="61"/>
      <c r="H490" s="61"/>
      <c r="I490" s="65">
        <v>1374912.0000000002</v>
      </c>
      <c r="J490" s="56"/>
      <c r="M490" s="777"/>
    </row>
    <row r="491" spans="1:13">
      <c r="A491" s="66"/>
      <c r="B491" s="61"/>
      <c r="C491" s="61" t="s">
        <v>781</v>
      </c>
      <c r="D491" s="61"/>
      <c r="E491" s="61"/>
      <c r="F491" s="61"/>
      <c r="G491" s="61"/>
      <c r="H491" s="61"/>
      <c r="I491" s="65">
        <v>2842560.0000000005</v>
      </c>
      <c r="J491" s="56"/>
      <c r="M491" s="777"/>
    </row>
    <row r="492" spans="1:13">
      <c r="A492" s="66"/>
      <c r="B492" s="61"/>
      <c r="C492" s="61" t="s">
        <v>782</v>
      </c>
      <c r="D492" s="61"/>
      <c r="E492" s="61"/>
      <c r="F492" s="61"/>
      <c r="G492" s="61"/>
      <c r="H492" s="61"/>
      <c r="I492" s="63">
        <v>3306240</v>
      </c>
      <c r="J492" s="56"/>
      <c r="M492" s="86"/>
    </row>
    <row r="493" spans="1:13">
      <c r="A493" s="66"/>
      <c r="B493" s="61"/>
      <c r="C493" s="61" t="s">
        <v>783</v>
      </c>
      <c r="D493" s="61"/>
      <c r="E493" s="61"/>
      <c r="F493" s="61"/>
      <c r="G493" s="61"/>
      <c r="H493" s="61"/>
      <c r="I493" s="63">
        <v>5644800.0000000009</v>
      </c>
      <c r="J493" s="56"/>
      <c r="M493" s="86"/>
    </row>
    <row r="494" spans="1:13">
      <c r="A494" s="66"/>
      <c r="B494" s="61"/>
      <c r="C494" s="61" t="s">
        <v>784</v>
      </c>
      <c r="D494" s="61"/>
      <c r="E494" s="61"/>
      <c r="F494" s="61"/>
      <c r="G494" s="61"/>
      <c r="H494" s="61"/>
      <c r="I494" s="63">
        <v>2298240.0000000005</v>
      </c>
      <c r="J494" s="56"/>
      <c r="M494" s="86"/>
    </row>
    <row r="495" spans="1:13">
      <c r="A495" s="66"/>
      <c r="B495" s="61"/>
      <c r="C495" s="61" t="s">
        <v>785</v>
      </c>
      <c r="D495" s="61"/>
      <c r="E495" s="61"/>
      <c r="F495" s="61"/>
      <c r="G495" s="61"/>
      <c r="H495" s="61"/>
      <c r="I495" s="63">
        <v>2282112.0000000005</v>
      </c>
      <c r="J495" s="56"/>
      <c r="M495" s="86"/>
    </row>
    <row r="496" spans="1:13">
      <c r="A496" s="67"/>
      <c r="B496" s="61"/>
      <c r="C496" s="61" t="s">
        <v>786</v>
      </c>
      <c r="D496" s="61"/>
      <c r="E496" s="61"/>
      <c r="F496" s="61"/>
      <c r="G496" s="61"/>
      <c r="H496" s="61"/>
      <c r="I496" s="63">
        <v>2282112.0000000005</v>
      </c>
      <c r="J496" s="56"/>
      <c r="M496" s="86"/>
    </row>
    <row r="497" spans="13:13">
      <c r="M497" s="58"/>
    </row>
    <row r="498" spans="13:13">
      <c r="M498" s="58"/>
    </row>
  </sheetData>
  <sheetProtection selectLockedCells="1" selectUnlockedCells="1"/>
  <mergeCells count="32">
    <mergeCell ref="A423:E427"/>
    <mergeCell ref="F423:I427"/>
    <mergeCell ref="A428:I428"/>
    <mergeCell ref="A469:I469"/>
    <mergeCell ref="F370:I374"/>
    <mergeCell ref="A370:E374"/>
    <mergeCell ref="A229:I229"/>
    <mergeCell ref="A294:I294"/>
    <mergeCell ref="A296:E300"/>
    <mergeCell ref="F296:I300"/>
    <mergeCell ref="A375:I375"/>
    <mergeCell ref="A401:I401"/>
    <mergeCell ref="A368:I368"/>
    <mergeCell ref="A301:I301"/>
    <mergeCell ref="A339:I339"/>
    <mergeCell ref="A345:I345"/>
    <mergeCell ref="A151:E155"/>
    <mergeCell ref="F151:I155"/>
    <mergeCell ref="A156:I156"/>
    <mergeCell ref="A182:I182"/>
    <mergeCell ref="A224:E228"/>
    <mergeCell ref="F224:I228"/>
    <mergeCell ref="A222:I222"/>
    <mergeCell ref="A1:I1"/>
    <mergeCell ref="A3:E7"/>
    <mergeCell ref="F3:I7"/>
    <mergeCell ref="A8:I8"/>
    <mergeCell ref="A82:I82"/>
    <mergeCell ref="A149:I149"/>
    <mergeCell ref="F77:I81"/>
    <mergeCell ref="A77:E81"/>
    <mergeCell ref="A75:I75"/>
  </mergeCells>
  <pageMargins left="0.74803149606299213" right="0.74803149606299213" top="0.98425196850393704" bottom="0.98425196850393704" header="0.51181102362204722" footer="0.51181102362204722"/>
  <pageSetup paperSize="9" scale="71" firstPageNumber="0" orientation="portrait" horizontalDpi="300" verticalDpi="300" r:id="rId1"/>
  <headerFooter alignWithMargins="0">
    <oddHeader>&amp;C&amp;"Arial Cyr,полужирный"&amp;14ПРОМРЕСУРС-KZ</oddHeader>
  </headerFooter>
  <rowBreaks count="6" manualBreakCount="6">
    <brk id="74" max="9" man="1"/>
    <brk id="148" max="9" man="1"/>
    <brk id="221" max="9" man="1"/>
    <brk id="293" max="9" man="1"/>
    <brk id="367" max="9" man="1"/>
    <brk id="42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J50"/>
  <sheetViews>
    <sheetView view="pageBreakPreview" zoomScaleNormal="100" zoomScaleSheetLayoutView="100" workbookViewId="0">
      <selection activeCell="I10" sqref="I10"/>
    </sheetView>
  </sheetViews>
  <sheetFormatPr defaultRowHeight="13.2"/>
  <cols>
    <col min="1" max="1" width="6.5546875" customWidth="1"/>
    <col min="2" max="2" width="25.6640625" customWidth="1"/>
    <col min="3" max="3" width="18.5546875" customWidth="1"/>
    <col min="4" max="4" width="17" customWidth="1"/>
    <col min="5" max="5" width="18.5546875" customWidth="1"/>
    <col min="6" max="6" width="15.109375" style="996" customWidth="1"/>
    <col min="7" max="8" width="10.109375" bestFit="1" customWidth="1"/>
  </cols>
  <sheetData>
    <row r="1" spans="1:10" ht="40.5" customHeight="1" thickBot="1">
      <c r="A1" s="1253" t="s">
        <v>787</v>
      </c>
      <c r="B1" s="1254" t="s">
        <v>788</v>
      </c>
      <c r="C1" s="1254" t="s">
        <v>789</v>
      </c>
      <c r="D1" s="92" t="s">
        <v>2163</v>
      </c>
      <c r="E1" s="1255" t="s">
        <v>2164</v>
      </c>
      <c r="G1" s="724"/>
    </row>
    <row r="2" spans="1:10" ht="26.25" customHeight="1">
      <c r="A2" s="1253"/>
      <c r="B2" s="1254"/>
      <c r="C2" s="1254"/>
      <c r="D2" s="93" t="s">
        <v>790</v>
      </c>
      <c r="E2" s="1255"/>
      <c r="J2" s="17"/>
    </row>
    <row r="3" spans="1:10" ht="13.5" customHeight="1">
      <c r="A3" s="1256" t="s">
        <v>791</v>
      </c>
      <c r="B3" s="1256"/>
      <c r="C3" s="1256"/>
      <c r="D3" s="1256"/>
      <c r="E3" s="1256"/>
      <c r="J3" s="17"/>
    </row>
    <row r="4" spans="1:10" ht="12.75" customHeight="1" thickBot="1">
      <c r="A4" s="94">
        <v>1</v>
      </c>
      <c r="B4" s="95" t="s">
        <v>792</v>
      </c>
      <c r="C4" s="1257" t="s">
        <v>793</v>
      </c>
      <c r="D4" s="815">
        <v>140515.20000000001</v>
      </c>
      <c r="E4" s="815">
        <v>16531.199999999997</v>
      </c>
      <c r="G4" s="53"/>
      <c r="J4" s="778"/>
    </row>
    <row r="5" spans="1:10" ht="13.8" thickBot="1">
      <c r="A5" s="96">
        <v>2</v>
      </c>
      <c r="B5" s="95" t="s">
        <v>794</v>
      </c>
      <c r="C5" s="1257"/>
      <c r="D5" s="815">
        <v>151603.20000000001</v>
      </c>
      <c r="E5" s="815">
        <v>20361.600000000002</v>
      </c>
      <c r="G5" s="53"/>
      <c r="J5" s="778"/>
    </row>
    <row r="6" spans="1:10" ht="13.8" thickBot="1">
      <c r="A6" s="97">
        <v>3</v>
      </c>
      <c r="B6" s="98" t="s">
        <v>795</v>
      </c>
      <c r="C6" s="1257"/>
      <c r="D6" s="815">
        <v>194544.00000000003</v>
      </c>
      <c r="E6" s="815">
        <v>32054.399999999998</v>
      </c>
      <c r="G6" s="53"/>
      <c r="J6" s="778"/>
    </row>
    <row r="7" spans="1:10" ht="13.8" thickBot="1">
      <c r="A7" s="97">
        <v>4</v>
      </c>
      <c r="B7" s="98" t="s">
        <v>796</v>
      </c>
      <c r="C7" s="1257"/>
      <c r="D7" s="815">
        <v>233452.80000000002</v>
      </c>
      <c r="E7" s="815">
        <v>43142.400000000001</v>
      </c>
      <c r="G7" s="53"/>
      <c r="J7" s="778"/>
    </row>
    <row r="8" spans="1:10" ht="13.8" thickBot="1">
      <c r="A8" s="97">
        <v>5</v>
      </c>
      <c r="B8" s="98" t="s">
        <v>797</v>
      </c>
      <c r="C8" s="1257"/>
      <c r="D8" s="815">
        <v>345340.80000000005</v>
      </c>
      <c r="E8" s="815">
        <v>47577.600000000006</v>
      </c>
      <c r="G8" s="53"/>
      <c r="J8" s="778"/>
    </row>
    <row r="9" spans="1:10" ht="13.8" thickBot="1">
      <c r="A9" s="99">
        <v>6</v>
      </c>
      <c r="B9" s="100" t="s">
        <v>798</v>
      </c>
      <c r="C9" s="1257"/>
      <c r="D9" s="815">
        <v>570165.12</v>
      </c>
      <c r="E9" s="815">
        <v>68140.799999999988</v>
      </c>
      <c r="G9" s="53"/>
      <c r="J9" s="778"/>
    </row>
    <row r="10" spans="1:10" ht="13.8" thickBot="1">
      <c r="A10" s="99">
        <v>7</v>
      </c>
      <c r="B10" s="100" t="s">
        <v>799</v>
      </c>
      <c r="C10" s="1257"/>
      <c r="D10" s="815">
        <v>131040</v>
      </c>
      <c r="E10" s="815">
        <v>12096.000000000002</v>
      </c>
      <c r="G10" s="53"/>
      <c r="J10" s="778"/>
    </row>
    <row r="11" spans="1:10" ht="13.8" thickBot="1">
      <c r="A11" s="99">
        <v>8</v>
      </c>
      <c r="B11" s="100" t="s">
        <v>800</v>
      </c>
      <c r="C11" s="1257"/>
      <c r="D11" s="815">
        <v>151603.20000000001</v>
      </c>
      <c r="E11" s="815">
        <v>18950.400000000001</v>
      </c>
      <c r="G11" s="53"/>
      <c r="J11" s="778"/>
    </row>
    <row r="12" spans="1:10" ht="13.8" thickBot="1">
      <c r="A12" s="99">
        <v>9</v>
      </c>
      <c r="B12" s="100" t="s">
        <v>801</v>
      </c>
      <c r="C12" s="1257"/>
      <c r="D12" s="815">
        <v>172771.20000000001</v>
      </c>
      <c r="E12" s="815">
        <v>30038.399999999998</v>
      </c>
      <c r="G12" s="53"/>
      <c r="J12" s="778"/>
    </row>
    <row r="13" spans="1:10" ht="13.8" thickBot="1">
      <c r="A13" s="99">
        <v>10</v>
      </c>
      <c r="B13" s="100" t="s">
        <v>802</v>
      </c>
      <c r="C13" s="1257"/>
      <c r="D13" s="815">
        <v>224179.20000000001</v>
      </c>
      <c r="E13" s="815">
        <v>39110.400000000001</v>
      </c>
      <c r="G13" s="53"/>
      <c r="J13" s="778"/>
    </row>
    <row r="14" spans="1:10" ht="13.8" thickBot="1">
      <c r="A14" s="99">
        <v>11</v>
      </c>
      <c r="B14" s="100" t="s">
        <v>803</v>
      </c>
      <c r="C14" s="1257"/>
      <c r="D14" s="815">
        <v>270950.40000000002</v>
      </c>
      <c r="E14" s="815">
        <v>47577.600000000006</v>
      </c>
      <c r="G14" s="53"/>
      <c r="J14" s="778"/>
    </row>
    <row r="15" spans="1:10" ht="13.8" thickBot="1">
      <c r="A15" s="99">
        <v>12</v>
      </c>
      <c r="B15" s="100" t="s">
        <v>804</v>
      </c>
      <c r="C15" s="1257"/>
      <c r="D15" s="815">
        <v>367718.40000000002</v>
      </c>
      <c r="E15" s="815">
        <v>63302.399999999994</v>
      </c>
      <c r="G15" s="53"/>
      <c r="J15" s="778"/>
    </row>
    <row r="16" spans="1:10" ht="13.8" thickBot="1">
      <c r="A16" s="99">
        <v>13</v>
      </c>
      <c r="B16" s="100" t="s">
        <v>805</v>
      </c>
      <c r="C16" s="1257"/>
      <c r="D16" s="815">
        <v>281433.60000000003</v>
      </c>
      <c r="E16" s="815">
        <v>46771.200000000004</v>
      </c>
      <c r="G16" s="53"/>
      <c r="J16" s="778"/>
    </row>
    <row r="17" spans="1:10" ht="13.8" thickBot="1">
      <c r="A17" s="99">
        <v>14</v>
      </c>
      <c r="B17" s="100" t="s">
        <v>806</v>
      </c>
      <c r="C17" s="1257"/>
      <c r="D17" s="815">
        <v>332640.00000000006</v>
      </c>
      <c r="E17" s="815">
        <v>76608.000000000015</v>
      </c>
      <c r="G17" s="53"/>
      <c r="J17" s="778"/>
    </row>
    <row r="18" spans="1:10" ht="13.8" thickBot="1">
      <c r="A18" s="99">
        <v>15</v>
      </c>
      <c r="B18" s="100" t="s">
        <v>807</v>
      </c>
      <c r="C18" s="1257"/>
      <c r="D18" s="815">
        <v>316310.40000000002</v>
      </c>
      <c r="E18" s="815">
        <v>90720.000000000015</v>
      </c>
      <c r="G18" s="53"/>
      <c r="J18" s="778"/>
    </row>
    <row r="19" spans="1:10" ht="13.8" thickBot="1">
      <c r="A19" s="99">
        <v>16</v>
      </c>
      <c r="B19" s="100" t="s">
        <v>808</v>
      </c>
      <c r="C19" s="1257"/>
      <c r="D19" s="815">
        <v>445939.20000000007</v>
      </c>
      <c r="E19" s="815">
        <v>100800</v>
      </c>
      <c r="G19" s="53"/>
      <c r="J19" s="778"/>
    </row>
    <row r="20" spans="1:10" ht="13.8" thickBot="1">
      <c r="A20" s="99">
        <v>17</v>
      </c>
      <c r="B20" s="100" t="s">
        <v>809</v>
      </c>
      <c r="C20" s="1257"/>
      <c r="D20" s="815">
        <v>850752</v>
      </c>
      <c r="E20" s="815">
        <v>120960</v>
      </c>
      <c r="G20" s="53"/>
      <c r="J20" s="778"/>
    </row>
    <row r="21" spans="1:10" ht="13.8" thickBot="1">
      <c r="A21" s="99">
        <v>18</v>
      </c>
      <c r="B21" s="100" t="s">
        <v>810</v>
      </c>
      <c r="C21" s="1257"/>
      <c r="D21" s="815">
        <v>239500.79999999999</v>
      </c>
      <c r="E21" s="815">
        <v>35884.800000000003</v>
      </c>
      <c r="G21" s="53"/>
      <c r="J21" s="778"/>
    </row>
    <row r="22" spans="1:10" ht="13.8" thickBot="1">
      <c r="A22" s="99">
        <v>19</v>
      </c>
      <c r="B22" s="100" t="s">
        <v>811</v>
      </c>
      <c r="C22" s="1257"/>
      <c r="D22" s="815">
        <v>316108.80000000005</v>
      </c>
      <c r="E22" s="815">
        <v>54230.400000000009</v>
      </c>
      <c r="G22" s="53"/>
      <c r="J22" s="778"/>
    </row>
    <row r="23" spans="1:10" ht="13.8" thickBot="1">
      <c r="A23" s="99">
        <v>20</v>
      </c>
      <c r="B23" s="100" t="s">
        <v>812</v>
      </c>
      <c r="C23" s="1257"/>
      <c r="D23" s="815">
        <v>357436.80000000005</v>
      </c>
      <c r="E23" s="815">
        <v>76608.000000000015</v>
      </c>
      <c r="G23" s="53"/>
      <c r="J23" s="778"/>
    </row>
    <row r="24" spans="1:10" ht="13.8" thickBot="1">
      <c r="A24" s="99">
        <v>21</v>
      </c>
      <c r="B24" s="100" t="s">
        <v>813</v>
      </c>
      <c r="C24" s="1257"/>
      <c r="D24" s="815">
        <v>420940.80000000005</v>
      </c>
      <c r="E24" s="815">
        <v>104832</v>
      </c>
      <c r="G24" s="53"/>
      <c r="J24" s="778"/>
    </row>
    <row r="25" spans="1:10" ht="13.8" thickBot="1">
      <c r="A25" s="99">
        <v>22</v>
      </c>
      <c r="B25" s="101" t="s">
        <v>814</v>
      </c>
      <c r="C25" s="1257"/>
      <c r="D25" s="815">
        <v>937440</v>
      </c>
      <c r="E25" s="815">
        <v>139104.00000000003</v>
      </c>
      <c r="G25" s="53"/>
      <c r="J25" s="778"/>
    </row>
    <row r="26" spans="1:10" ht="14.25" customHeight="1" thickBot="1">
      <c r="A26" s="99">
        <v>23</v>
      </c>
      <c r="B26" s="102" t="s">
        <v>815</v>
      </c>
      <c r="C26" s="1257"/>
      <c r="D26" s="815">
        <v>109872</v>
      </c>
      <c r="E26" s="815"/>
      <c r="G26" s="53"/>
      <c r="J26" s="778"/>
    </row>
    <row r="27" spans="1:10" ht="13.8" thickBot="1">
      <c r="A27" s="99">
        <v>24</v>
      </c>
      <c r="B27" s="103" t="s">
        <v>816</v>
      </c>
      <c r="C27" s="1257"/>
      <c r="D27" s="815">
        <v>130435.20000000001</v>
      </c>
      <c r="E27" s="815">
        <v>16531.199999999997</v>
      </c>
      <c r="G27" s="53"/>
      <c r="J27" s="778"/>
    </row>
    <row r="28" spans="1:10" ht="13.8" thickBot="1">
      <c r="A28" s="99">
        <v>25</v>
      </c>
      <c r="B28" s="101" t="s">
        <v>817</v>
      </c>
      <c r="C28" s="1257"/>
      <c r="D28" s="815">
        <v>141120.00000000003</v>
      </c>
      <c r="E28" s="815">
        <v>20160.000000000004</v>
      </c>
      <c r="G28" s="53"/>
      <c r="J28" s="778"/>
    </row>
    <row r="29" spans="1:10" ht="13.8" thickBot="1">
      <c r="A29" s="99">
        <v>26</v>
      </c>
      <c r="B29" s="102" t="s">
        <v>818</v>
      </c>
      <c r="C29" s="1257"/>
      <c r="D29" s="815">
        <v>184464.00000000003</v>
      </c>
      <c r="E29" s="815">
        <v>32054.399999999998</v>
      </c>
      <c r="G29" s="53"/>
      <c r="J29" s="778"/>
    </row>
    <row r="30" spans="1:10" ht="13.8" thickBot="1">
      <c r="A30" s="99">
        <v>27</v>
      </c>
      <c r="B30" s="103" t="s">
        <v>819</v>
      </c>
      <c r="C30" s="1257"/>
      <c r="D30" s="815">
        <v>221760</v>
      </c>
      <c r="E30" s="815">
        <v>43142.400000000001</v>
      </c>
      <c r="G30" s="53"/>
      <c r="J30" s="778"/>
    </row>
    <row r="31" spans="1:10" ht="13.8" thickBot="1">
      <c r="A31" s="99">
        <v>28</v>
      </c>
      <c r="B31" s="101" t="s">
        <v>820</v>
      </c>
      <c r="C31" s="1257"/>
      <c r="D31" s="815">
        <v>335260.80000000005</v>
      </c>
      <c r="E31" s="815">
        <v>47577.600000000006</v>
      </c>
      <c r="G31" s="53"/>
      <c r="J31" s="778"/>
    </row>
    <row r="32" spans="1:10" ht="13.8" thickBot="1">
      <c r="A32" s="99">
        <v>29</v>
      </c>
      <c r="B32" s="101" t="s">
        <v>821</v>
      </c>
      <c r="C32" s="1257"/>
      <c r="D32" s="815">
        <v>570931.20000000007</v>
      </c>
      <c r="E32" s="815">
        <v>68140.799999999988</v>
      </c>
      <c r="G32" s="53"/>
      <c r="J32" s="778"/>
    </row>
    <row r="33" spans="1:10" ht="13.8" thickBot="1">
      <c r="A33" s="99">
        <v>30</v>
      </c>
      <c r="B33" s="101" t="s">
        <v>822</v>
      </c>
      <c r="C33" s="1257"/>
      <c r="D33" s="815">
        <v>120960</v>
      </c>
      <c r="E33" s="815">
        <v>12096.000000000002</v>
      </c>
      <c r="G33" s="53"/>
      <c r="J33" s="778"/>
    </row>
    <row r="34" spans="1:10" ht="13.8" thickBot="1">
      <c r="A34" s="99">
        <v>31</v>
      </c>
      <c r="B34" s="101" t="s">
        <v>823</v>
      </c>
      <c r="C34" s="1257"/>
      <c r="D34" s="815">
        <v>141120.00000000003</v>
      </c>
      <c r="E34" s="815">
        <v>18950.400000000001</v>
      </c>
      <c r="G34" s="53"/>
      <c r="J34" s="778"/>
    </row>
    <row r="35" spans="1:10" ht="13.8" thickBot="1">
      <c r="A35" s="99">
        <v>32</v>
      </c>
      <c r="B35" s="101" t="s">
        <v>824</v>
      </c>
      <c r="C35" s="1257"/>
      <c r="D35" s="815">
        <v>161280.00000000003</v>
      </c>
      <c r="E35" s="815">
        <v>30038.399999999998</v>
      </c>
      <c r="G35" s="53"/>
      <c r="J35" s="778"/>
    </row>
    <row r="36" spans="1:10" ht="13.8" thickBot="1">
      <c r="A36" s="99">
        <v>33</v>
      </c>
      <c r="B36" s="101" t="s">
        <v>825</v>
      </c>
      <c r="C36" s="1257"/>
      <c r="D36" s="815">
        <v>213696</v>
      </c>
      <c r="E36" s="815">
        <v>39110.400000000001</v>
      </c>
      <c r="G36" s="53"/>
      <c r="J36" s="778"/>
    </row>
    <row r="37" spans="1:10" ht="13.8" thickBot="1">
      <c r="A37" s="99">
        <v>34</v>
      </c>
      <c r="B37" s="101" t="s">
        <v>826</v>
      </c>
      <c r="C37" s="1257"/>
      <c r="D37" s="815">
        <v>260064</v>
      </c>
      <c r="E37" s="815">
        <v>47577.600000000006</v>
      </c>
      <c r="G37" s="53"/>
      <c r="J37" s="778"/>
    </row>
    <row r="38" spans="1:10" ht="13.8" thickBot="1">
      <c r="A38" s="99">
        <v>35</v>
      </c>
      <c r="B38" s="101" t="s">
        <v>827</v>
      </c>
      <c r="C38" s="1257"/>
      <c r="D38" s="815">
        <v>357638.40000000002</v>
      </c>
      <c r="E38" s="815">
        <v>63302.399999999994</v>
      </c>
      <c r="G38" s="53"/>
      <c r="J38" s="778"/>
    </row>
    <row r="39" spans="1:10" ht="13.8" thickBot="1">
      <c r="A39" s="99">
        <v>36</v>
      </c>
      <c r="B39" s="101" t="s">
        <v>828</v>
      </c>
      <c r="C39" s="1257"/>
      <c r="D39" s="815">
        <v>258048</v>
      </c>
      <c r="E39" s="815">
        <v>46771.200000000004</v>
      </c>
      <c r="G39" s="53"/>
      <c r="J39" s="778"/>
    </row>
    <row r="40" spans="1:10" ht="13.8" thickBot="1">
      <c r="A40" s="99">
        <v>37</v>
      </c>
      <c r="B40" s="101" t="s">
        <v>829</v>
      </c>
      <c r="C40" s="1257"/>
      <c r="D40" s="815">
        <v>314092.80000000005</v>
      </c>
      <c r="E40" s="815">
        <v>62496</v>
      </c>
      <c r="G40" s="53"/>
      <c r="J40" s="778"/>
    </row>
    <row r="41" spans="1:10" ht="13.8" thickBot="1">
      <c r="A41" s="99">
        <v>38</v>
      </c>
      <c r="B41" s="101" t="s">
        <v>830</v>
      </c>
      <c r="C41" s="1257"/>
      <c r="D41" s="815">
        <v>296150.40000000002</v>
      </c>
      <c r="E41" s="815">
        <v>91526.400000000009</v>
      </c>
      <c r="G41" s="53"/>
      <c r="J41" s="778"/>
    </row>
    <row r="42" spans="1:10" ht="13.8" thickBot="1">
      <c r="A42" s="99">
        <v>39</v>
      </c>
      <c r="B42" s="101" t="s">
        <v>831</v>
      </c>
      <c r="C42" s="1257"/>
      <c r="D42" s="815">
        <v>427795.20000000007</v>
      </c>
      <c r="E42" s="815">
        <v>100800</v>
      </c>
      <c r="G42" s="53"/>
      <c r="J42" s="778"/>
    </row>
    <row r="43" spans="1:10" ht="13.8" thickBot="1">
      <c r="A43" s="99">
        <v>40</v>
      </c>
      <c r="B43" s="101" t="s">
        <v>832</v>
      </c>
      <c r="C43" s="1257"/>
      <c r="D43" s="815">
        <v>830592</v>
      </c>
      <c r="E43" s="815">
        <v>120960</v>
      </c>
      <c r="G43" s="53"/>
      <c r="J43" s="778"/>
    </row>
    <row r="44" spans="1:10" ht="13.8" thickBot="1">
      <c r="A44" s="99">
        <v>41</v>
      </c>
      <c r="B44" s="101" t="s">
        <v>833</v>
      </c>
      <c r="C44" s="1257"/>
      <c r="D44" s="815">
        <v>201600</v>
      </c>
      <c r="E44" s="815">
        <v>35884.800000000003</v>
      </c>
      <c r="G44" s="53"/>
      <c r="J44" s="778"/>
    </row>
    <row r="45" spans="1:10" ht="13.8" thickBot="1">
      <c r="A45" s="99">
        <v>42</v>
      </c>
      <c r="B45" s="101" t="s">
        <v>834</v>
      </c>
      <c r="C45" s="1257"/>
      <c r="D45" s="815">
        <v>274176</v>
      </c>
      <c r="E45" s="815">
        <v>54230.400000000009</v>
      </c>
      <c r="G45" s="53"/>
      <c r="J45" s="778"/>
    </row>
    <row r="46" spans="1:10" ht="13.8" thickBot="1">
      <c r="A46" s="99">
        <v>43</v>
      </c>
      <c r="B46" s="101" t="s">
        <v>835</v>
      </c>
      <c r="C46" s="1257"/>
      <c r="D46" s="815">
        <v>317116.80000000005</v>
      </c>
      <c r="E46" s="815">
        <v>76608.000000000015</v>
      </c>
      <c r="G46" s="53"/>
      <c r="J46" s="778"/>
    </row>
    <row r="47" spans="1:10" ht="13.8" thickBot="1">
      <c r="A47" s="99">
        <v>44</v>
      </c>
      <c r="B47" s="101" t="s">
        <v>836</v>
      </c>
      <c r="C47" s="1257"/>
      <c r="D47" s="815">
        <v>379612.80000000005</v>
      </c>
      <c r="E47" s="815">
        <v>104832</v>
      </c>
      <c r="G47" s="53"/>
      <c r="J47" s="778"/>
    </row>
    <row r="48" spans="1:10" ht="13.8" thickBot="1">
      <c r="A48" s="99">
        <v>45</v>
      </c>
      <c r="B48" s="102" t="s">
        <v>837</v>
      </c>
      <c r="C48" s="1257"/>
      <c r="D48" s="815">
        <v>914256</v>
      </c>
      <c r="E48" s="815">
        <v>139104.00000000003</v>
      </c>
      <c r="G48" s="53"/>
      <c r="J48" s="778"/>
    </row>
    <row r="49" spans="1:10" ht="12.75" customHeight="1" thickBot="1">
      <c r="A49" s="104">
        <v>46</v>
      </c>
      <c r="B49" s="105" t="s">
        <v>838</v>
      </c>
      <c r="C49" s="1257"/>
      <c r="D49" s="815">
        <v>89712.000000000015</v>
      </c>
      <c r="E49" s="815"/>
      <c r="G49" s="53"/>
      <c r="J49" s="778"/>
    </row>
    <row r="50" spans="1:10">
      <c r="J50" s="17"/>
    </row>
  </sheetData>
  <sheetProtection selectLockedCells="1" selectUnlockedCells="1"/>
  <mergeCells count="6">
    <mergeCell ref="A1:A2"/>
    <mergeCell ref="B1:B2"/>
    <mergeCell ref="C1:C2"/>
    <mergeCell ref="E1:E2"/>
    <mergeCell ref="A3:E3"/>
    <mergeCell ref="C4:C49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>
    <oddHeader>&amp;C&amp;"Arial Cyr,полужирный"&amp;14ПРОМРЕСУРС-KZ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AC195"/>
  <sheetViews>
    <sheetView view="pageBreakPreview" topLeftCell="A37" zoomScale="80" zoomScaleSheetLayoutView="80" workbookViewId="0">
      <selection activeCell="M22" sqref="M22"/>
    </sheetView>
  </sheetViews>
  <sheetFormatPr defaultRowHeight="13.2"/>
  <cols>
    <col min="1" max="1" width="45.5546875" customWidth="1"/>
    <col min="2" max="8" width="10.5546875" customWidth="1"/>
    <col min="9" max="9" width="14.44140625" customWidth="1"/>
    <col min="10" max="10" width="13.88671875" customWidth="1"/>
    <col min="11" max="11" width="10.5546875" customWidth="1"/>
    <col min="12" max="12" width="10.5546875" style="996" customWidth="1"/>
    <col min="13" max="13" width="10.88671875" bestFit="1" customWidth="1"/>
  </cols>
  <sheetData>
    <row r="1" spans="1:13" s="110" customFormat="1" ht="21">
      <c r="A1" s="106"/>
      <c r="B1" s="107"/>
      <c r="C1" s="108"/>
      <c r="D1" s="108"/>
      <c r="E1" s="108"/>
      <c r="F1" s="108"/>
      <c r="G1" s="109"/>
      <c r="H1" s="109"/>
      <c r="I1" s="109"/>
      <c r="L1" s="1003"/>
    </row>
    <row r="2" spans="1:13" s="110" customFormat="1">
      <c r="A2" s="111" t="s">
        <v>839</v>
      </c>
      <c r="B2" s="112"/>
      <c r="C2" s="112"/>
      <c r="D2" s="113"/>
      <c r="E2" s="114"/>
      <c r="F2" s="114"/>
      <c r="G2" s="114"/>
      <c r="H2" s="114"/>
      <c r="I2" s="114"/>
      <c r="J2" s="115"/>
      <c r="L2" s="1003"/>
      <c r="M2" s="726"/>
    </row>
    <row r="3" spans="1:13" s="110" customFormat="1">
      <c r="A3" s="116" t="s">
        <v>840</v>
      </c>
      <c r="B3" s="117"/>
      <c r="C3" s="117"/>
      <c r="D3" s="117"/>
      <c r="E3" s="108"/>
      <c r="F3" s="108"/>
      <c r="G3" s="108"/>
      <c r="H3" s="108"/>
      <c r="I3" s="108"/>
      <c r="J3" s="118"/>
      <c r="L3" s="1003"/>
    </row>
    <row r="4" spans="1:13" s="110" customFormat="1">
      <c r="A4" s="119" t="s">
        <v>841</v>
      </c>
      <c r="B4" s="120"/>
      <c r="C4" s="120"/>
      <c r="D4" s="120"/>
      <c r="E4" s="121"/>
      <c r="F4" s="121"/>
      <c r="G4" s="121"/>
      <c r="H4" s="121"/>
      <c r="I4" s="121"/>
      <c r="J4" s="122"/>
      <c r="L4" s="1003"/>
    </row>
    <row r="5" spans="1:13" s="110" customFormat="1">
      <c r="A5" s="123" t="s">
        <v>842</v>
      </c>
      <c r="B5" s="117"/>
      <c r="C5" s="117"/>
      <c r="D5" s="117"/>
      <c r="E5" s="108"/>
      <c r="F5" s="108"/>
      <c r="G5" s="108"/>
      <c r="H5" s="108"/>
      <c r="I5" s="108"/>
      <c r="J5" s="124"/>
      <c r="L5" s="1003"/>
    </row>
    <row r="6" spans="1:13" s="110" customFormat="1">
      <c r="A6" s="123" t="s">
        <v>843</v>
      </c>
      <c r="B6" s="117"/>
      <c r="C6" s="117"/>
      <c r="D6" s="117"/>
      <c r="E6" s="108"/>
      <c r="F6" s="108"/>
      <c r="G6" s="108"/>
      <c r="H6" s="108"/>
      <c r="I6" s="108"/>
      <c r="J6" s="124"/>
      <c r="L6" s="1003"/>
    </row>
    <row r="7" spans="1:13" s="110" customFormat="1">
      <c r="A7" s="123" t="s">
        <v>844</v>
      </c>
      <c r="B7" s="117"/>
      <c r="C7" s="117"/>
      <c r="D7" s="117"/>
      <c r="E7" s="108"/>
      <c r="F7" s="125"/>
      <c r="G7" s="108"/>
      <c r="H7" s="108"/>
      <c r="I7" s="108"/>
      <c r="J7" s="118"/>
      <c r="L7" s="1003"/>
    </row>
    <row r="8" spans="1:13" s="110" customFormat="1">
      <c r="A8" s="123" t="s">
        <v>845</v>
      </c>
      <c r="B8" s="117"/>
      <c r="C8" s="117"/>
      <c r="D8" s="117"/>
      <c r="E8" s="108"/>
      <c r="F8" s="108"/>
      <c r="G8" s="126"/>
      <c r="H8" s="108"/>
      <c r="I8" s="108"/>
      <c r="J8" s="118"/>
      <c r="L8" s="1003"/>
    </row>
    <row r="9" spans="1:13" s="110" customFormat="1">
      <c r="A9" s="123" t="s">
        <v>846</v>
      </c>
      <c r="B9" s="117"/>
      <c r="C9" s="117"/>
      <c r="D9" s="117"/>
      <c r="E9" s="108"/>
      <c r="F9" s="108"/>
      <c r="G9" s="108"/>
      <c r="H9" s="108"/>
      <c r="I9" s="108"/>
      <c r="J9" s="124"/>
      <c r="L9" s="1003"/>
    </row>
    <row r="10" spans="1:13" s="110" customFormat="1">
      <c r="A10" s="123" t="s">
        <v>847</v>
      </c>
      <c r="B10" s="117"/>
      <c r="C10" s="117"/>
      <c r="D10" s="117"/>
      <c r="E10" s="108"/>
      <c r="F10" s="108"/>
      <c r="G10" s="108"/>
      <c r="H10" s="108"/>
      <c r="I10" s="108"/>
      <c r="J10" s="124"/>
      <c r="L10" s="1003"/>
    </row>
    <row r="11" spans="1:13" s="110" customFormat="1">
      <c r="A11" s="123" t="s">
        <v>848</v>
      </c>
      <c r="B11" s="117"/>
      <c r="C11" s="117"/>
      <c r="D11" s="117"/>
      <c r="E11" s="108"/>
      <c r="F11" s="126"/>
      <c r="G11" s="108"/>
      <c r="H11" s="108"/>
      <c r="I11" s="108"/>
      <c r="J11" s="118"/>
      <c r="L11" s="1003"/>
    </row>
    <row r="12" spans="1:13" s="110" customFormat="1">
      <c r="A12" s="123" t="s">
        <v>849</v>
      </c>
      <c r="B12" s="117"/>
      <c r="C12" s="117"/>
      <c r="D12" s="117"/>
      <c r="E12" s="108"/>
      <c r="F12" s="126"/>
      <c r="G12" s="126"/>
      <c r="H12" s="108"/>
      <c r="I12" s="108"/>
      <c r="J12" s="118"/>
      <c r="L12" s="1003"/>
    </row>
    <row r="13" spans="1:13" s="110" customFormat="1">
      <c r="A13" s="127" t="s">
        <v>850</v>
      </c>
      <c r="B13" s="108"/>
      <c r="C13" s="108"/>
      <c r="D13" s="108"/>
      <c r="E13" s="108"/>
      <c r="F13" s="108"/>
      <c r="G13" s="108"/>
      <c r="H13" s="108"/>
      <c r="I13" s="108"/>
      <c r="J13" s="118"/>
      <c r="L13" s="1003"/>
    </row>
    <row r="14" spans="1:13" s="110" customFormat="1">
      <c r="A14" s="127" t="s">
        <v>851</v>
      </c>
      <c r="B14" s="108"/>
      <c r="C14" s="108"/>
      <c r="D14" s="108"/>
      <c r="E14" s="108"/>
      <c r="F14" s="108"/>
      <c r="G14" s="108"/>
      <c r="H14" s="108"/>
      <c r="I14" s="108"/>
      <c r="J14" s="118"/>
      <c r="L14" s="1003"/>
    </row>
    <row r="15" spans="1:13" s="110" customFormat="1">
      <c r="A15" s="127" t="s">
        <v>852</v>
      </c>
      <c r="B15" s="108"/>
      <c r="C15" s="108"/>
      <c r="D15" s="108"/>
      <c r="E15" s="108"/>
      <c r="F15" s="108"/>
      <c r="G15" s="108"/>
      <c r="H15" s="108"/>
      <c r="I15" s="108"/>
      <c r="J15" s="118"/>
      <c r="L15" s="1003"/>
    </row>
    <row r="16" spans="1:13" s="110" customFormat="1">
      <c r="A16" s="127" t="s">
        <v>853</v>
      </c>
      <c r="B16" s="108"/>
      <c r="C16" s="108"/>
      <c r="D16" s="108"/>
      <c r="E16" s="108"/>
      <c r="F16" s="108"/>
      <c r="G16" s="108"/>
      <c r="H16" s="108"/>
      <c r="I16" s="108"/>
      <c r="J16" s="118"/>
      <c r="L16" s="1003"/>
    </row>
    <row r="17" spans="1:12" s="110" customFormat="1">
      <c r="A17" s="128" t="s">
        <v>854</v>
      </c>
      <c r="B17" s="129"/>
      <c r="C17" s="129"/>
      <c r="D17" s="129"/>
      <c r="E17" s="129"/>
      <c r="F17" s="129"/>
      <c r="G17" s="129"/>
      <c r="H17" s="129"/>
      <c r="I17" s="129"/>
      <c r="J17" s="130"/>
      <c r="L17" s="1003"/>
    </row>
    <row r="18" spans="1:12" s="110" customFormat="1">
      <c r="A18" s="131"/>
      <c r="B18" s="132"/>
      <c r="C18" s="109"/>
      <c r="D18" s="109"/>
      <c r="E18" s="109"/>
      <c r="F18" s="109"/>
      <c r="G18" s="109"/>
      <c r="H18" s="109"/>
      <c r="I18" s="109"/>
      <c r="L18" s="1003"/>
    </row>
    <row r="19" spans="1:12" s="110" customFormat="1">
      <c r="A19" s="1260" t="s">
        <v>855</v>
      </c>
      <c r="B19" s="1260"/>
      <c r="C19" s="1260"/>
      <c r="D19" s="1260"/>
      <c r="E19" s="1260"/>
      <c r="F19" s="1260"/>
      <c r="G19" s="109"/>
      <c r="H19" s="109"/>
      <c r="I19" s="109"/>
      <c r="L19" s="1003"/>
    </row>
    <row r="20" spans="1:12" s="110" customFormat="1">
      <c r="A20" s="133" t="s">
        <v>856</v>
      </c>
      <c r="B20" s="134" t="s">
        <v>857</v>
      </c>
      <c r="C20" s="134">
        <v>380</v>
      </c>
      <c r="D20" s="134">
        <v>400</v>
      </c>
      <c r="E20" s="134">
        <v>415</v>
      </c>
      <c r="F20" s="135">
        <v>500</v>
      </c>
      <c r="G20" s="109"/>
      <c r="H20" s="109"/>
      <c r="I20" s="109"/>
      <c r="L20" s="1003"/>
    </row>
    <row r="21" spans="1:12" s="110" customFormat="1">
      <c r="A21" s="136" t="s">
        <v>858</v>
      </c>
      <c r="B21" s="135">
        <v>50</v>
      </c>
      <c r="C21" s="135">
        <v>50</v>
      </c>
      <c r="D21" s="135">
        <v>50</v>
      </c>
      <c r="E21" s="135">
        <v>50</v>
      </c>
      <c r="F21" s="135">
        <v>50</v>
      </c>
      <c r="G21" s="109"/>
      <c r="H21" s="109"/>
      <c r="I21" s="109"/>
      <c r="L21" s="1003"/>
    </row>
    <row r="22" spans="1:12" s="110" customFormat="1" ht="18" customHeight="1">
      <c r="A22" s="108"/>
      <c r="B22" s="108"/>
      <c r="C22" s="108"/>
      <c r="D22" s="108"/>
      <c r="E22" s="108"/>
      <c r="F22" s="108"/>
      <c r="G22" s="109"/>
      <c r="H22" s="109"/>
      <c r="I22" s="109"/>
      <c r="L22" s="1003"/>
    </row>
    <row r="23" spans="1:12" s="110" customFormat="1" ht="18" customHeight="1">
      <c r="A23" s="108"/>
      <c r="B23" s="108"/>
      <c r="C23" s="108"/>
      <c r="D23" s="108"/>
      <c r="E23" s="108"/>
      <c r="F23" s="108"/>
      <c r="G23" s="109"/>
      <c r="H23" s="109"/>
      <c r="I23" s="109"/>
      <c r="L23" s="1003"/>
    </row>
    <row r="24" spans="1:12" s="110" customFormat="1" ht="18" customHeight="1">
      <c r="A24" s="108"/>
      <c r="B24" s="108"/>
      <c r="C24" s="108"/>
      <c r="D24" s="108"/>
      <c r="E24" s="108"/>
      <c r="F24" s="108"/>
      <c r="G24" s="109"/>
      <c r="H24" s="109"/>
      <c r="I24" s="109"/>
      <c r="L24" s="1003"/>
    </row>
    <row r="25" spans="1:12" s="110" customFormat="1" ht="18" customHeight="1">
      <c r="A25" s="108"/>
      <c r="B25" s="108"/>
      <c r="C25" s="108"/>
      <c r="D25" s="108"/>
      <c r="E25" s="108"/>
      <c r="F25" s="108"/>
      <c r="G25" s="109"/>
      <c r="H25" s="109"/>
      <c r="I25" s="109"/>
      <c r="L25" s="1003"/>
    </row>
    <row r="26" spans="1:12" s="110" customFormat="1" ht="18" customHeight="1">
      <c r="A26" s="108"/>
      <c r="B26" s="108"/>
      <c r="C26" s="108"/>
      <c r="D26" s="108"/>
      <c r="E26" s="108"/>
      <c r="F26" s="108"/>
      <c r="G26" s="109"/>
      <c r="H26" s="109"/>
      <c r="I26" s="109"/>
      <c r="L26" s="1003"/>
    </row>
    <row r="27" spans="1:12" s="110" customFormat="1" ht="18" customHeight="1">
      <c r="A27" s="108"/>
      <c r="B27" s="108"/>
      <c r="C27" s="108"/>
      <c r="D27" s="108"/>
      <c r="E27" s="108"/>
      <c r="F27" s="108"/>
      <c r="G27" s="109"/>
      <c r="H27" s="109"/>
      <c r="I27" s="109"/>
      <c r="L27" s="1003"/>
    </row>
    <row r="28" spans="1:12" s="110" customFormat="1" ht="18" customHeight="1">
      <c r="A28" s="108"/>
      <c r="B28" s="108"/>
      <c r="C28" s="108"/>
      <c r="D28" s="108"/>
      <c r="E28" s="108"/>
      <c r="F28" s="108"/>
      <c r="G28" s="109"/>
      <c r="H28" s="109"/>
      <c r="I28" s="109"/>
      <c r="L28" s="1003"/>
    </row>
    <row r="29" spans="1:12" s="110" customFormat="1" ht="18" customHeight="1">
      <c r="A29" s="108"/>
      <c r="B29" s="108"/>
      <c r="C29" s="108"/>
      <c r="D29" s="108"/>
      <c r="E29" s="108"/>
      <c r="F29" s="108"/>
      <c r="G29" s="109"/>
      <c r="H29" s="109"/>
      <c r="I29" s="109"/>
      <c r="L29" s="1003"/>
    </row>
    <row r="30" spans="1:12" s="110" customFormat="1" ht="18" customHeight="1">
      <c r="A30" s="108"/>
      <c r="B30" s="108"/>
      <c r="C30" s="108"/>
      <c r="D30" s="108"/>
      <c r="E30" s="108"/>
      <c r="F30" s="108"/>
      <c r="G30" s="109"/>
      <c r="H30" s="109"/>
      <c r="I30" s="109"/>
      <c r="L30" s="1003"/>
    </row>
    <row r="31" spans="1:12" s="110" customFormat="1">
      <c r="A31" s="131"/>
      <c r="B31" s="132"/>
      <c r="C31" s="109"/>
      <c r="D31" s="109"/>
      <c r="E31" s="109"/>
      <c r="F31" s="109"/>
      <c r="G31" s="109"/>
      <c r="H31" s="109"/>
      <c r="I31" s="109"/>
      <c r="L31" s="1003"/>
    </row>
    <row r="32" spans="1:12" s="110" customFormat="1">
      <c r="A32" s="131" t="s">
        <v>859</v>
      </c>
      <c r="B32" s="132"/>
      <c r="C32" s="109"/>
      <c r="D32" s="1261" t="s">
        <v>860</v>
      </c>
      <c r="E32" s="1261"/>
      <c r="F32" s="109"/>
      <c r="G32" s="109"/>
      <c r="H32" s="109"/>
      <c r="I32" s="109"/>
      <c r="L32" s="1003"/>
    </row>
    <row r="33" spans="1:22" s="110" customFormat="1">
      <c r="A33" s="131"/>
      <c r="B33" s="132"/>
      <c r="C33" s="109"/>
      <c r="D33" s="109"/>
      <c r="E33" s="109"/>
      <c r="F33" s="109"/>
      <c r="G33" s="109"/>
      <c r="H33" s="109"/>
      <c r="I33" s="109"/>
      <c r="L33" s="1003"/>
    </row>
    <row r="34" spans="1:22" s="110" customFormat="1">
      <c r="A34" s="131"/>
      <c r="B34" s="132"/>
      <c r="C34" s="109"/>
      <c r="D34" s="109"/>
      <c r="E34" s="109"/>
      <c r="F34" s="109"/>
      <c r="G34" s="109"/>
      <c r="H34" s="109"/>
      <c r="I34" s="109"/>
      <c r="L34" s="1003"/>
    </row>
    <row r="35" spans="1:22" s="110" customFormat="1">
      <c r="A35" s="131"/>
      <c r="B35" s="132"/>
      <c r="C35" s="109"/>
      <c r="D35" s="109"/>
      <c r="E35" s="109"/>
      <c r="F35" s="109"/>
      <c r="G35" s="109"/>
      <c r="H35" s="109"/>
      <c r="I35" s="109"/>
      <c r="L35" s="1003"/>
    </row>
    <row r="36" spans="1:22" s="110" customFormat="1">
      <c r="A36" s="131"/>
      <c r="B36" s="132"/>
      <c r="C36" s="109"/>
      <c r="D36" s="109"/>
      <c r="E36" s="109"/>
      <c r="F36" s="109"/>
      <c r="G36" s="109"/>
      <c r="H36" s="109"/>
      <c r="I36" s="109"/>
      <c r="L36" s="1003"/>
    </row>
    <row r="37" spans="1:22" s="110" customFormat="1">
      <c r="A37" s="131"/>
      <c r="B37" s="132"/>
      <c r="C37" s="109"/>
      <c r="D37" s="109"/>
      <c r="E37" s="109"/>
      <c r="F37" s="109"/>
      <c r="G37" s="109"/>
      <c r="H37" s="109"/>
      <c r="I37" s="109"/>
      <c r="L37" s="1003"/>
    </row>
    <row r="38" spans="1:22" s="110" customFormat="1">
      <c r="A38" s="131"/>
      <c r="B38" s="132"/>
      <c r="C38" s="109"/>
      <c r="D38" s="109"/>
      <c r="E38" s="109"/>
      <c r="F38" s="109"/>
      <c r="G38" s="109"/>
      <c r="H38" s="109"/>
      <c r="I38" s="109"/>
      <c r="L38" s="1003"/>
    </row>
    <row r="39" spans="1:22" s="110" customFormat="1">
      <c r="A39" s="131"/>
      <c r="B39" s="132"/>
      <c r="C39" s="109"/>
      <c r="D39" s="109"/>
      <c r="E39" s="109"/>
      <c r="F39" s="109"/>
      <c r="G39" s="109"/>
      <c r="H39" s="109"/>
      <c r="I39" s="109"/>
      <c r="L39" s="1003"/>
    </row>
    <row r="40" spans="1:22" s="110" customFormat="1">
      <c r="A40" s="131"/>
      <c r="B40" s="132"/>
      <c r="C40" s="109"/>
      <c r="D40" s="109"/>
      <c r="E40" s="109"/>
      <c r="F40" s="109"/>
      <c r="G40" s="109"/>
      <c r="H40" s="109"/>
      <c r="I40" s="109"/>
      <c r="L40" s="1003"/>
    </row>
    <row r="41" spans="1:22" s="110" customFormat="1">
      <c r="A41" s="131"/>
      <c r="B41" s="132"/>
      <c r="C41" s="109"/>
      <c r="D41" s="109"/>
      <c r="E41" s="109"/>
      <c r="F41" s="109"/>
      <c r="G41" s="109"/>
      <c r="H41" s="109"/>
      <c r="I41" s="109"/>
      <c r="L41" s="1003"/>
    </row>
    <row r="42" spans="1:22" s="110" customFormat="1" ht="13.8" thickBot="1">
      <c r="A42" s="131"/>
      <c r="B42" s="132"/>
      <c r="C42" s="109"/>
      <c r="D42" s="109"/>
      <c r="E42" s="109"/>
      <c r="F42" s="109"/>
      <c r="G42" s="109"/>
      <c r="H42" s="109"/>
      <c r="I42" s="109"/>
      <c r="L42" s="1003"/>
    </row>
    <row r="43" spans="1:22" s="110" customFormat="1" ht="14.4" thickBot="1">
      <c r="A43" s="1262" t="s">
        <v>861</v>
      </c>
      <c r="B43" s="1263"/>
      <c r="C43" s="1263"/>
      <c r="D43" s="1263"/>
      <c r="E43" s="1263"/>
      <c r="F43" s="1263"/>
      <c r="G43" s="1263"/>
      <c r="H43" s="1263"/>
      <c r="I43" s="1263"/>
      <c r="J43" s="1264"/>
      <c r="L43" s="1003"/>
    </row>
    <row r="44" spans="1:22" s="139" customFormat="1" ht="16.2" thickBot="1">
      <c r="A44" s="930" t="s">
        <v>862</v>
      </c>
      <c r="B44" s="931" t="s">
        <v>863</v>
      </c>
      <c r="C44" s="932" t="s">
        <v>864</v>
      </c>
      <c r="D44" s="932" t="s">
        <v>865</v>
      </c>
      <c r="E44" s="931" t="s">
        <v>866</v>
      </c>
      <c r="F44" s="931" t="s">
        <v>867</v>
      </c>
      <c r="G44" s="933" t="s">
        <v>868</v>
      </c>
      <c r="H44" s="137"/>
      <c r="I44" s="138"/>
      <c r="J44" s="138"/>
      <c r="L44" s="1003"/>
    </row>
    <row r="45" spans="1:22" s="110" customFormat="1" ht="15">
      <c r="A45" s="917" t="s">
        <v>869</v>
      </c>
      <c r="B45" s="918"/>
      <c r="C45" s="919">
        <v>15</v>
      </c>
      <c r="D45" s="919">
        <v>30</v>
      </c>
      <c r="E45" s="919">
        <v>60</v>
      </c>
      <c r="F45" s="919">
        <v>120</v>
      </c>
      <c r="G45" s="920">
        <v>250</v>
      </c>
      <c r="H45" s="140"/>
      <c r="I45" s="108"/>
      <c r="J45" s="141"/>
      <c r="L45" s="1003"/>
      <c r="M45" s="166"/>
      <c r="N45" s="166"/>
      <c r="O45" s="166"/>
      <c r="P45" s="166"/>
      <c r="Q45" s="166"/>
      <c r="R45" s="166"/>
      <c r="S45" s="166"/>
      <c r="T45" s="166"/>
      <c r="U45" s="166"/>
      <c r="V45" s="166"/>
    </row>
    <row r="46" spans="1:22" s="110" customFormat="1" ht="15.6">
      <c r="A46" s="921" t="s">
        <v>2165</v>
      </c>
      <c r="B46" s="142"/>
      <c r="C46" s="143">
        <v>326592.00000000006</v>
      </c>
      <c r="D46" s="143">
        <v>332640.00000000006</v>
      </c>
      <c r="E46" s="143">
        <v>346752.00000000006</v>
      </c>
      <c r="F46" s="143">
        <v>467712</v>
      </c>
      <c r="G46" s="922">
        <v>645120.00000000012</v>
      </c>
      <c r="H46" s="140"/>
      <c r="I46" s="141"/>
      <c r="J46" s="141"/>
      <c r="L46" s="1003"/>
      <c r="R46" s="152"/>
      <c r="S46" s="152"/>
      <c r="T46" s="152"/>
      <c r="U46" s="166"/>
      <c r="V46" s="166"/>
    </row>
    <row r="47" spans="1:22" s="110" customFormat="1" ht="15">
      <c r="A47" s="923"/>
      <c r="B47" s="924"/>
      <c r="C47" s="925"/>
      <c r="D47" s="925"/>
      <c r="E47" s="925"/>
      <c r="F47" s="925"/>
      <c r="G47" s="926"/>
      <c r="H47" s="109"/>
      <c r="I47" s="108"/>
      <c r="J47" s="108"/>
      <c r="L47" s="1003"/>
      <c r="M47" s="166"/>
      <c r="N47" s="166"/>
      <c r="O47" s="166"/>
      <c r="P47" s="166"/>
      <c r="Q47" s="166"/>
      <c r="R47" s="166"/>
      <c r="S47" s="166"/>
      <c r="T47" s="166"/>
      <c r="U47" s="166"/>
      <c r="V47" s="166"/>
    </row>
    <row r="48" spans="1:22" s="110" customFormat="1" ht="15.6" thickBot="1">
      <c r="A48" s="144"/>
      <c r="B48" s="145"/>
      <c r="C48" s="146"/>
      <c r="D48" s="146"/>
      <c r="E48" s="146"/>
      <c r="F48" s="146"/>
      <c r="G48" s="146"/>
      <c r="H48" s="109"/>
      <c r="I48" s="108"/>
      <c r="J48" s="108"/>
      <c r="L48" s="1003"/>
      <c r="M48" s="166"/>
      <c r="N48" s="166"/>
      <c r="O48" s="166"/>
      <c r="P48" s="166"/>
      <c r="Q48" s="166"/>
      <c r="R48" s="166"/>
      <c r="S48" s="166"/>
      <c r="T48" s="166"/>
      <c r="U48" s="166"/>
      <c r="V48" s="166"/>
    </row>
    <row r="49" spans="1:29" s="110" customFormat="1" ht="14.4" thickBot="1">
      <c r="A49" s="1262" t="s">
        <v>870</v>
      </c>
      <c r="B49" s="1263"/>
      <c r="C49" s="1263"/>
      <c r="D49" s="1263"/>
      <c r="E49" s="1263"/>
      <c r="F49" s="1263"/>
      <c r="G49" s="1263"/>
      <c r="H49" s="1263"/>
      <c r="I49" s="1263"/>
      <c r="J49" s="1264"/>
      <c r="L49" s="1003"/>
    </row>
    <row r="50" spans="1:29" s="139" customFormat="1" ht="16.2" thickBot="1">
      <c r="A50" s="927" t="s">
        <v>862</v>
      </c>
      <c r="B50" s="928" t="s">
        <v>863</v>
      </c>
      <c r="C50" s="939" t="s">
        <v>871</v>
      </c>
      <c r="D50" s="928" t="s">
        <v>872</v>
      </c>
      <c r="E50" s="928" t="s">
        <v>872</v>
      </c>
      <c r="F50" s="928" t="s">
        <v>873</v>
      </c>
      <c r="G50" s="928" t="s">
        <v>874</v>
      </c>
      <c r="H50" s="928" t="s">
        <v>875</v>
      </c>
      <c r="I50" s="928" t="s">
        <v>876</v>
      </c>
      <c r="J50" s="929" t="s">
        <v>877</v>
      </c>
      <c r="K50" s="149"/>
      <c r="L50" s="1003"/>
      <c r="M50" s="149"/>
    </row>
    <row r="51" spans="1:29" s="110" customFormat="1" ht="15">
      <c r="A51" s="917" t="s">
        <v>869</v>
      </c>
      <c r="B51" s="918"/>
      <c r="C51" s="919">
        <v>30</v>
      </c>
      <c r="D51" s="919">
        <v>60</v>
      </c>
      <c r="E51" s="919">
        <v>60</v>
      </c>
      <c r="F51" s="919">
        <v>120</v>
      </c>
      <c r="G51" s="919">
        <v>250</v>
      </c>
      <c r="H51" s="918">
        <v>500</v>
      </c>
      <c r="I51" s="934">
        <v>1000</v>
      </c>
      <c r="J51" s="935">
        <v>2000</v>
      </c>
      <c r="K51" s="150"/>
      <c r="L51" s="1003"/>
      <c r="M51" s="150"/>
    </row>
    <row r="52" spans="1:29" s="110" customFormat="1" ht="15.6">
      <c r="A52" s="921" t="s">
        <v>2166</v>
      </c>
      <c r="B52" s="142" t="s">
        <v>878</v>
      </c>
      <c r="C52" s="143">
        <v>332640.00000000006</v>
      </c>
      <c r="D52" s="143">
        <v>340704.00000000006</v>
      </c>
      <c r="E52" s="143">
        <v>346752.00000000006</v>
      </c>
      <c r="F52" s="143">
        <v>439488</v>
      </c>
      <c r="G52" s="143">
        <v>628992.00000000012</v>
      </c>
      <c r="H52" s="143">
        <v>733824.00000000012</v>
      </c>
      <c r="I52" s="143">
        <v>965664</v>
      </c>
      <c r="J52" s="922">
        <v>1378944.0000000002</v>
      </c>
      <c r="K52" s="150"/>
      <c r="L52" s="1003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/>
      <c r="AC52" s="150"/>
    </row>
    <row r="53" spans="1:29" s="110" customFormat="1" ht="15.6">
      <c r="A53" s="936" t="s">
        <v>2167</v>
      </c>
      <c r="B53" s="142" t="s">
        <v>879</v>
      </c>
      <c r="C53" s="143">
        <v>364896.00000000006</v>
      </c>
      <c r="D53" s="143">
        <v>374976.00000000006</v>
      </c>
      <c r="E53" s="143">
        <v>381024.00000000006</v>
      </c>
      <c r="F53" s="143">
        <v>483840</v>
      </c>
      <c r="G53" s="143">
        <v>709632.00000000012</v>
      </c>
      <c r="H53" s="143">
        <v>824544</v>
      </c>
      <c r="I53" s="143">
        <v>1096704</v>
      </c>
      <c r="J53" s="922">
        <v>1620864</v>
      </c>
      <c r="K53" s="150"/>
      <c r="L53" s="1003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</row>
    <row r="54" spans="1:29" s="110" customFormat="1" ht="15.6">
      <c r="A54" s="923"/>
      <c r="B54" s="924"/>
      <c r="C54" s="937"/>
      <c r="D54" s="937"/>
      <c r="E54" s="937"/>
      <c r="F54" s="937"/>
      <c r="G54" s="937"/>
      <c r="H54" s="937"/>
      <c r="I54" s="937"/>
      <c r="J54" s="938"/>
      <c r="K54" s="150"/>
      <c r="L54" s="1003"/>
      <c r="M54" s="150"/>
    </row>
    <row r="55" spans="1:29" s="110" customFormat="1" ht="16.2" thickBot="1">
      <c r="A55" s="151"/>
      <c r="B55" s="145"/>
      <c r="C55" s="152"/>
      <c r="D55" s="152"/>
      <c r="E55" s="152"/>
      <c r="F55" s="152"/>
      <c r="G55" s="152"/>
      <c r="H55" s="152"/>
      <c r="I55" s="152"/>
      <c r="J55" s="141"/>
      <c r="K55" s="150"/>
      <c r="L55" s="1003"/>
      <c r="M55" s="150"/>
    </row>
    <row r="56" spans="1:29" s="110" customFormat="1" ht="14.4" thickBot="1">
      <c r="A56" s="1265" t="s">
        <v>880</v>
      </c>
      <c r="B56" s="1265"/>
      <c r="C56" s="1265"/>
      <c r="D56" s="1265"/>
      <c r="E56" s="1265"/>
      <c r="F56" s="1265"/>
      <c r="G56" s="1265"/>
      <c r="H56" s="1265"/>
      <c r="I56" s="1265"/>
      <c r="J56" s="1265"/>
      <c r="L56" s="1003"/>
    </row>
    <row r="57" spans="1:29" s="139" customFormat="1" ht="15.6">
      <c r="A57" s="940" t="s">
        <v>862</v>
      </c>
      <c r="B57" s="941" t="s">
        <v>863</v>
      </c>
      <c r="C57" s="942" t="s">
        <v>881</v>
      </c>
      <c r="D57" s="941" t="s">
        <v>882</v>
      </c>
      <c r="E57" s="941" t="s">
        <v>883</v>
      </c>
      <c r="F57" s="941" t="s">
        <v>884</v>
      </c>
      <c r="G57" s="941" t="s">
        <v>885</v>
      </c>
      <c r="H57" s="941" t="s">
        <v>886</v>
      </c>
      <c r="I57" s="941" t="s">
        <v>887</v>
      </c>
      <c r="J57" s="943" t="s">
        <v>888</v>
      </c>
      <c r="L57" s="1003"/>
      <c r="M57" s="149"/>
      <c r="N57" s="149"/>
      <c r="O57" s="149"/>
    </row>
    <row r="58" spans="1:29" s="110" customFormat="1" ht="15">
      <c r="A58" s="921" t="s">
        <v>869</v>
      </c>
      <c r="B58" s="142"/>
      <c r="C58" s="154">
        <v>80</v>
      </c>
      <c r="D58" s="154">
        <v>100</v>
      </c>
      <c r="E58" s="154">
        <v>160</v>
      </c>
      <c r="F58" s="154">
        <v>240</v>
      </c>
      <c r="G58" s="154">
        <v>350</v>
      </c>
      <c r="H58" s="142">
        <v>500</v>
      </c>
      <c r="I58" s="155">
        <v>800</v>
      </c>
      <c r="J58" s="944">
        <v>1100</v>
      </c>
      <c r="K58" s="109"/>
      <c r="L58" s="1003"/>
      <c r="M58" s="150"/>
      <c r="N58" s="150"/>
      <c r="O58" s="150"/>
    </row>
    <row r="59" spans="1:29" s="110" customFormat="1" ht="15">
      <c r="A59" s="921" t="s">
        <v>889</v>
      </c>
      <c r="B59" s="142"/>
      <c r="C59" s="154">
        <v>16</v>
      </c>
      <c r="D59" s="154">
        <v>21</v>
      </c>
      <c r="E59" s="154">
        <v>26</v>
      </c>
      <c r="F59" s="154">
        <v>26</v>
      </c>
      <c r="G59" s="154">
        <v>31</v>
      </c>
      <c r="H59" s="154">
        <v>31</v>
      </c>
      <c r="I59" s="154">
        <v>39</v>
      </c>
      <c r="J59" s="945">
        <v>39</v>
      </c>
      <c r="K59" s="109"/>
      <c r="L59" s="1003"/>
    </row>
    <row r="60" spans="1:29" s="110" customFormat="1" ht="15.6">
      <c r="A60" s="921" t="s">
        <v>2168</v>
      </c>
      <c r="B60" s="142" t="s">
        <v>890</v>
      </c>
      <c r="C60" s="143">
        <v>194544.00000000003</v>
      </c>
      <c r="D60" s="143">
        <v>220752</v>
      </c>
      <c r="E60" s="143">
        <v>250992</v>
      </c>
      <c r="F60" s="143">
        <v>308448.00000000006</v>
      </c>
      <c r="G60" s="143">
        <v>338688.00000000006</v>
      </c>
      <c r="H60" s="143">
        <v>352800.00000000006</v>
      </c>
      <c r="I60" s="143">
        <v>399168</v>
      </c>
      <c r="J60" s="922">
        <v>441504</v>
      </c>
      <c r="K60" s="109"/>
      <c r="L60" s="1003"/>
      <c r="M60" s="150"/>
      <c r="N60" s="150"/>
      <c r="O60" s="150"/>
      <c r="P60" s="150"/>
      <c r="Q60" s="150"/>
      <c r="R60" s="150"/>
      <c r="S60" s="150"/>
      <c r="T60" s="150"/>
    </row>
    <row r="61" spans="1:29" s="110" customFormat="1" ht="15.6">
      <c r="A61" s="921" t="s">
        <v>2169</v>
      </c>
      <c r="B61" s="142" t="s">
        <v>891</v>
      </c>
      <c r="C61" s="143">
        <f>476*$L$1</f>
        <v>0</v>
      </c>
      <c r="D61" s="143">
        <f>545*$L$1</f>
        <v>0</v>
      </c>
      <c r="E61" s="143">
        <f>616*$L$1</f>
        <v>0</v>
      </c>
      <c r="F61" s="143">
        <f>773*$L$1</f>
        <v>0</v>
      </c>
      <c r="G61" s="143">
        <f>833*$L$1</f>
        <v>0</v>
      </c>
      <c r="H61" s="143">
        <f>882*L10</f>
        <v>0</v>
      </c>
      <c r="I61" s="143">
        <f>1018*$L$1</f>
        <v>0</v>
      </c>
      <c r="J61" s="922">
        <f>1083*$L$1</f>
        <v>0</v>
      </c>
      <c r="K61" s="109"/>
      <c r="L61" s="1003"/>
      <c r="M61" s="150"/>
      <c r="N61" s="150"/>
      <c r="O61" s="150"/>
    </row>
    <row r="62" spans="1:29" s="110" customFormat="1" ht="16.2" thickBot="1">
      <c r="A62" s="923" t="s">
        <v>2170</v>
      </c>
      <c r="B62" s="924" t="s">
        <v>892</v>
      </c>
      <c r="C62" s="937">
        <f>476*$L$1</f>
        <v>0</v>
      </c>
      <c r="D62" s="937">
        <f>545*$L$1</f>
        <v>0</v>
      </c>
      <c r="E62" s="937">
        <f>616*$L$1</f>
        <v>0</v>
      </c>
      <c r="F62" s="937">
        <f>773*$L$1</f>
        <v>0</v>
      </c>
      <c r="G62" s="937">
        <f>833*$L$1</f>
        <v>0</v>
      </c>
      <c r="H62" s="937">
        <f>882*L11</f>
        <v>0</v>
      </c>
      <c r="I62" s="937">
        <f>1018*$L$1</f>
        <v>0</v>
      </c>
      <c r="J62" s="946">
        <f>1083*$L$1</f>
        <v>0</v>
      </c>
      <c r="K62" s="109"/>
      <c r="L62" s="1003"/>
      <c r="M62" s="150"/>
      <c r="N62" s="150"/>
      <c r="O62" s="150"/>
    </row>
    <row r="63" spans="1:29" s="110" customFormat="1" ht="15">
      <c r="A63" s="156" t="s">
        <v>893</v>
      </c>
      <c r="B63" s="145"/>
      <c r="C63" s="146"/>
      <c r="D63" s="146"/>
      <c r="E63" s="146"/>
      <c r="F63" s="146"/>
      <c r="G63" s="146"/>
      <c r="H63" s="146"/>
      <c r="I63" s="146"/>
      <c r="J63" s="146"/>
      <c r="K63" s="157"/>
      <c r="L63" s="1003"/>
      <c r="M63" s="150"/>
      <c r="N63" s="150"/>
      <c r="O63" s="150"/>
    </row>
    <row r="64" spans="1:29" s="110" customFormat="1" ht="15">
      <c r="A64" s="144"/>
      <c r="B64" s="145"/>
      <c r="C64" s="146"/>
      <c r="D64" s="146"/>
      <c r="E64" s="146"/>
      <c r="F64" s="146"/>
      <c r="G64" s="146"/>
      <c r="H64" s="146"/>
      <c r="I64" s="146"/>
      <c r="J64" s="146"/>
      <c r="K64" s="157"/>
      <c r="L64" s="1003"/>
      <c r="M64" s="150"/>
      <c r="N64" s="150"/>
      <c r="O64" s="150"/>
    </row>
    <row r="65" spans="1:12" s="139" customFormat="1" ht="15.6">
      <c r="A65" s="158" t="s">
        <v>894</v>
      </c>
      <c r="B65" s="159"/>
      <c r="C65" s="159"/>
      <c r="D65" s="159"/>
      <c r="E65" s="160"/>
      <c r="F65" s="160"/>
      <c r="G65" s="160"/>
      <c r="H65" s="161" t="s">
        <v>863</v>
      </c>
      <c r="L65" s="1003"/>
    </row>
    <row r="66" spans="1:12" s="110" customFormat="1" ht="17.399999999999999">
      <c r="A66" s="162" t="s">
        <v>895</v>
      </c>
      <c r="B66" s="114"/>
      <c r="C66" s="114"/>
      <c r="D66" s="112"/>
      <c r="E66" s="163"/>
      <c r="F66" s="163"/>
      <c r="G66" s="115"/>
      <c r="H66" s="164" t="s">
        <v>896</v>
      </c>
      <c r="L66" s="1003"/>
    </row>
    <row r="67" spans="1:12" s="110" customFormat="1" ht="15">
      <c r="A67" s="165" t="s">
        <v>897</v>
      </c>
      <c r="B67" s="108"/>
      <c r="C67" s="108"/>
      <c r="D67" s="108"/>
      <c r="E67" s="166"/>
      <c r="F67" s="166"/>
      <c r="G67" s="118"/>
      <c r="H67" s="164" t="s">
        <v>898</v>
      </c>
      <c r="L67" s="1003"/>
    </row>
    <row r="68" spans="1:12" s="110" customFormat="1" ht="15">
      <c r="A68" s="165" t="s">
        <v>899</v>
      </c>
      <c r="B68" s="108"/>
      <c r="C68" s="108"/>
      <c r="D68" s="108"/>
      <c r="E68" s="166"/>
      <c r="F68" s="166"/>
      <c r="G68" s="118"/>
      <c r="H68" s="164" t="s">
        <v>898</v>
      </c>
      <c r="L68" s="1003"/>
    </row>
    <row r="69" spans="1:12" s="110" customFormat="1" ht="17.399999999999999">
      <c r="A69" s="165" t="s">
        <v>900</v>
      </c>
      <c r="B69" s="108"/>
      <c r="C69" s="108"/>
      <c r="D69" s="108"/>
      <c r="E69" s="166"/>
      <c r="F69" s="166"/>
      <c r="G69" s="118"/>
      <c r="H69" s="164" t="s">
        <v>901</v>
      </c>
      <c r="L69" s="1003"/>
    </row>
    <row r="70" spans="1:12" s="110" customFormat="1" ht="17.399999999999999">
      <c r="A70" s="165" t="s">
        <v>902</v>
      </c>
      <c r="B70" s="108"/>
      <c r="C70" s="108"/>
      <c r="D70" s="108"/>
      <c r="E70" s="166"/>
      <c r="F70" s="166"/>
      <c r="G70" s="118"/>
      <c r="H70" s="164" t="s">
        <v>903</v>
      </c>
      <c r="L70" s="1003"/>
    </row>
    <row r="71" spans="1:12" s="110" customFormat="1" ht="15">
      <c r="A71" s="165" t="s">
        <v>904</v>
      </c>
      <c r="B71" s="108"/>
      <c r="C71" s="108"/>
      <c r="D71" s="108"/>
      <c r="E71" s="166"/>
      <c r="F71" s="166"/>
      <c r="G71" s="118"/>
      <c r="H71" s="167" t="s">
        <v>905</v>
      </c>
      <c r="L71" s="1003"/>
    </row>
    <row r="72" spans="1:12" s="110" customFormat="1" ht="15">
      <c r="A72" s="165" t="s">
        <v>906</v>
      </c>
      <c r="B72" s="108"/>
      <c r="C72" s="108"/>
      <c r="D72" s="108"/>
      <c r="E72" s="166"/>
      <c r="F72" s="166"/>
      <c r="G72" s="118"/>
      <c r="H72" s="164" t="s">
        <v>907</v>
      </c>
      <c r="L72" s="1003"/>
    </row>
    <row r="73" spans="1:12" s="110" customFormat="1" ht="15">
      <c r="A73" s="168" t="s">
        <v>908</v>
      </c>
      <c r="B73" s="108"/>
      <c r="C73" s="108"/>
      <c r="D73" s="166"/>
      <c r="E73" s="166"/>
      <c r="F73" s="166"/>
      <c r="G73" s="118"/>
      <c r="H73" s="164" t="s">
        <v>909</v>
      </c>
      <c r="L73" s="1003"/>
    </row>
    <row r="74" spans="1:12" s="110" customFormat="1" ht="15">
      <c r="A74" s="169" t="s">
        <v>910</v>
      </c>
      <c r="B74" s="129"/>
      <c r="C74" s="129"/>
      <c r="D74" s="129"/>
      <c r="E74" s="170"/>
      <c r="F74" s="170"/>
      <c r="G74" s="130"/>
      <c r="H74" s="171" t="s">
        <v>911</v>
      </c>
      <c r="L74" s="1003"/>
    </row>
    <row r="75" spans="1:12" s="110" customFormat="1">
      <c r="A75" s="172" t="s">
        <v>912</v>
      </c>
      <c r="B75" s="132"/>
      <c r="C75" s="140"/>
      <c r="D75" s="140"/>
      <c r="E75" s="109"/>
      <c r="F75" s="109"/>
      <c r="G75" s="109"/>
      <c r="H75" s="109"/>
      <c r="I75" s="109"/>
      <c r="L75" s="1003"/>
    </row>
    <row r="76" spans="1:12" s="110" customFormat="1">
      <c r="A76" s="172" t="s">
        <v>913</v>
      </c>
      <c r="B76" s="132"/>
      <c r="C76" s="109"/>
      <c r="D76" s="109"/>
      <c r="E76" s="109"/>
      <c r="F76" s="109"/>
      <c r="G76" s="109"/>
      <c r="H76" s="109"/>
      <c r="I76" s="109"/>
      <c r="L76" s="1003"/>
    </row>
    <row r="77" spans="1:12" s="110" customFormat="1">
      <c r="A77" s="172" t="s">
        <v>914</v>
      </c>
      <c r="B77" s="132"/>
      <c r="C77" s="109"/>
      <c r="D77" s="109"/>
      <c r="E77" s="109"/>
      <c r="F77" s="109"/>
      <c r="G77" s="109"/>
      <c r="H77" s="109"/>
      <c r="I77" s="109"/>
      <c r="L77" s="1003"/>
    </row>
    <row r="78" spans="1:12" s="110" customFormat="1">
      <c r="A78" s="172"/>
      <c r="B78" s="132"/>
      <c r="C78" s="109"/>
      <c r="D78" s="109"/>
      <c r="E78" s="109"/>
      <c r="F78" s="109"/>
      <c r="G78" s="109"/>
      <c r="H78" s="109"/>
      <c r="I78" s="109"/>
      <c r="L78" s="1003"/>
    </row>
    <row r="79" spans="1:12" s="110" customFormat="1">
      <c r="A79" s="172"/>
      <c r="B79" s="132"/>
      <c r="C79" s="109"/>
      <c r="D79" s="109"/>
      <c r="E79" s="109"/>
      <c r="F79" s="109"/>
      <c r="G79" s="109"/>
      <c r="H79" s="109"/>
      <c r="I79" s="109"/>
      <c r="L79" s="1003"/>
    </row>
    <row r="80" spans="1:12" s="110" customFormat="1">
      <c r="A80" s="172"/>
      <c r="B80" s="132"/>
      <c r="C80" s="109"/>
      <c r="D80" s="109"/>
      <c r="E80" s="109"/>
      <c r="F80" s="109"/>
      <c r="G80" s="109"/>
      <c r="H80" s="109"/>
      <c r="I80" s="109"/>
      <c r="L80" s="1003"/>
    </row>
    <row r="81" spans="1:12" s="110" customFormat="1">
      <c r="A81" s="172"/>
      <c r="B81" s="132"/>
      <c r="C81" s="109"/>
      <c r="D81" s="109"/>
      <c r="E81" s="109"/>
      <c r="F81" s="109"/>
      <c r="G81" s="109"/>
      <c r="H81" s="109"/>
      <c r="I81" s="109"/>
      <c r="L81" s="1003"/>
    </row>
    <row r="82" spans="1:12" s="110" customFormat="1">
      <c r="A82" s="172"/>
      <c r="B82" s="132"/>
      <c r="C82" s="109"/>
      <c r="D82" s="109"/>
      <c r="E82" s="109"/>
      <c r="F82" s="109"/>
      <c r="G82" s="109"/>
      <c r="H82" s="109"/>
      <c r="I82" s="109"/>
      <c r="L82" s="1003"/>
    </row>
    <row r="83" spans="1:12" s="110" customFormat="1">
      <c r="A83" s="172"/>
      <c r="B83" s="132"/>
      <c r="C83" s="109"/>
      <c r="D83" s="109"/>
      <c r="E83" s="109"/>
      <c r="F83" s="109"/>
      <c r="G83" s="109"/>
      <c r="H83" s="109"/>
      <c r="I83" s="109"/>
      <c r="L83" s="1003"/>
    </row>
    <row r="84" spans="1:12" s="110" customFormat="1">
      <c r="A84" s="172"/>
      <c r="B84" s="132"/>
      <c r="C84" s="109"/>
      <c r="D84" s="109"/>
      <c r="E84" s="109"/>
      <c r="F84" s="109"/>
      <c r="G84" s="109"/>
      <c r="H84" s="109"/>
      <c r="I84" s="109"/>
      <c r="L84" s="1003"/>
    </row>
    <row r="85" spans="1:12" s="110" customFormat="1">
      <c r="A85" s="172"/>
      <c r="B85" s="132"/>
      <c r="C85" s="109"/>
      <c r="D85" s="109"/>
      <c r="E85" s="109"/>
      <c r="F85" s="109"/>
      <c r="G85" s="109"/>
      <c r="H85" s="109"/>
      <c r="I85" s="109"/>
      <c r="L85" s="1003"/>
    </row>
    <row r="86" spans="1:12" s="110" customFormat="1">
      <c r="A86" s="172"/>
      <c r="B86" s="132"/>
      <c r="C86" s="109"/>
      <c r="D86" s="109"/>
      <c r="E86" s="109"/>
      <c r="F86" s="109"/>
      <c r="G86" s="109"/>
      <c r="H86" s="109"/>
      <c r="I86" s="109"/>
      <c r="L86" s="1003"/>
    </row>
    <row r="87" spans="1:12" s="110" customFormat="1">
      <c r="A87" s="172"/>
      <c r="B87" s="132"/>
      <c r="C87" s="109"/>
      <c r="D87" s="109"/>
      <c r="E87" s="109"/>
      <c r="F87" s="109"/>
      <c r="G87" s="109"/>
      <c r="H87" s="109"/>
      <c r="I87" s="109"/>
      <c r="L87" s="1003"/>
    </row>
    <row r="88" spans="1:12" s="110" customFormat="1">
      <c r="A88" s="172"/>
      <c r="B88" s="132"/>
      <c r="C88" s="109"/>
      <c r="D88" s="109"/>
      <c r="E88" s="109"/>
      <c r="F88" s="109"/>
      <c r="G88" s="109"/>
      <c r="H88" s="109"/>
      <c r="I88" s="109"/>
      <c r="L88" s="1003"/>
    </row>
    <row r="89" spans="1:12" s="110" customFormat="1">
      <c r="A89" s="172"/>
      <c r="B89" s="132"/>
      <c r="C89" s="109"/>
      <c r="D89" s="109"/>
      <c r="E89" s="109"/>
      <c r="F89" s="109"/>
      <c r="G89" s="109"/>
      <c r="H89" s="109"/>
      <c r="I89" s="109"/>
      <c r="L89" s="1003"/>
    </row>
    <row r="90" spans="1:12" s="110" customFormat="1">
      <c r="A90" s="172"/>
      <c r="B90" s="132"/>
      <c r="C90" s="109"/>
      <c r="D90" s="109"/>
      <c r="E90" s="109"/>
      <c r="F90" s="109"/>
      <c r="G90" s="109"/>
      <c r="H90" s="109"/>
      <c r="I90" s="109"/>
      <c r="L90" s="1003"/>
    </row>
    <row r="91" spans="1:12" s="110" customFormat="1">
      <c r="A91" s="172"/>
      <c r="B91" s="132"/>
      <c r="C91" s="109"/>
      <c r="D91" s="109"/>
      <c r="E91" s="109"/>
      <c r="F91" s="109"/>
      <c r="G91" s="109"/>
      <c r="H91" s="109"/>
      <c r="I91" s="109"/>
      <c r="L91" s="1003"/>
    </row>
    <row r="92" spans="1:12" s="110" customFormat="1">
      <c r="A92" s="1266" t="s">
        <v>915</v>
      </c>
      <c r="B92" s="1266"/>
      <c r="C92" s="109"/>
      <c r="D92" s="173" t="s">
        <v>916</v>
      </c>
      <c r="E92" s="109"/>
      <c r="F92" s="109"/>
      <c r="G92" s="109"/>
      <c r="H92" s="109"/>
      <c r="I92" s="109"/>
      <c r="L92" s="1003"/>
    </row>
    <row r="93" spans="1:12" s="110" customFormat="1" ht="14.4">
      <c r="A93" s="174" t="s">
        <v>917</v>
      </c>
      <c r="B93" s="175"/>
      <c r="C93" s="176"/>
      <c r="D93" s="176"/>
      <c r="E93" s="176"/>
      <c r="F93" s="176"/>
      <c r="G93" s="176"/>
      <c r="H93" s="109"/>
      <c r="I93" s="109"/>
      <c r="L93" s="1003"/>
    </row>
    <row r="94" spans="1:12" s="110" customFormat="1" ht="14.4">
      <c r="A94" s="174" t="s">
        <v>918</v>
      </c>
      <c r="B94" s="174" t="s">
        <v>2171</v>
      </c>
      <c r="C94" s="176"/>
      <c r="D94" s="176"/>
      <c r="E94" s="176"/>
      <c r="F94" s="176"/>
      <c r="G94" s="176"/>
      <c r="H94" s="109"/>
      <c r="I94" s="109"/>
      <c r="L94" s="1003"/>
    </row>
    <row r="95" spans="1:12" s="110" customFormat="1" ht="14.4">
      <c r="A95" s="174"/>
      <c r="B95" s="174"/>
      <c r="C95" s="176"/>
      <c r="D95" s="176"/>
      <c r="E95" s="176"/>
      <c r="F95" s="176"/>
      <c r="G95" s="176"/>
      <c r="H95" s="109"/>
      <c r="I95" s="109"/>
      <c r="L95" s="1003"/>
    </row>
    <row r="96" spans="1:12" s="110" customFormat="1" ht="17.399999999999999">
      <c r="A96" s="1258" t="s">
        <v>919</v>
      </c>
      <c r="B96" s="1258"/>
      <c r="C96" s="1258"/>
      <c r="D96" s="1258"/>
      <c r="E96" s="1258"/>
      <c r="F96" s="1258"/>
      <c r="G96" s="1258"/>
      <c r="H96" s="1258"/>
      <c r="I96" s="1258"/>
      <c r="J96" s="1258"/>
      <c r="K96" s="1258"/>
      <c r="L96" s="1003"/>
    </row>
    <row r="97" spans="1:12" ht="15.6">
      <c r="A97" s="177" t="s">
        <v>920</v>
      </c>
      <c r="B97" s="178"/>
      <c r="C97" s="178"/>
      <c r="D97" s="179"/>
      <c r="E97" s="180"/>
      <c r="F97" s="181" t="s">
        <v>921</v>
      </c>
      <c r="G97" s="181"/>
      <c r="H97" s="178"/>
      <c r="I97" s="178"/>
      <c r="J97" s="178"/>
      <c r="K97" s="179"/>
      <c r="L97" s="1003"/>
    </row>
    <row r="98" spans="1:12">
      <c r="A98" s="182" t="s">
        <v>922</v>
      </c>
      <c r="B98" s="183"/>
      <c r="C98" s="183"/>
      <c r="D98" s="184"/>
      <c r="E98" s="185"/>
      <c r="F98" s="183"/>
      <c r="G98" s="183"/>
      <c r="H98" s="183" t="s">
        <v>923</v>
      </c>
      <c r="I98" s="183"/>
      <c r="J98" s="183"/>
      <c r="K98" s="184"/>
      <c r="L98" s="1003"/>
    </row>
    <row r="99" spans="1:12" ht="26.4">
      <c r="A99" s="186" t="s">
        <v>924</v>
      </c>
      <c r="B99" s="187" t="s">
        <v>925</v>
      </c>
      <c r="C99" s="188"/>
      <c r="D99" s="189"/>
      <c r="E99" s="190"/>
      <c r="F99" s="191" t="s">
        <v>926</v>
      </c>
      <c r="G99" s="187" t="s">
        <v>925</v>
      </c>
      <c r="H99" s="192"/>
      <c r="I99" s="191" t="s">
        <v>927</v>
      </c>
      <c r="J99" s="187" t="s">
        <v>925</v>
      </c>
      <c r="K99" s="189"/>
      <c r="L99" s="1003"/>
    </row>
    <row r="100" spans="1:12">
      <c r="A100" s="193"/>
      <c r="B100" s="194"/>
      <c r="C100" s="194"/>
      <c r="D100" s="195"/>
      <c r="E100" s="196"/>
      <c r="F100" s="197" t="s">
        <v>864</v>
      </c>
      <c r="G100" s="194">
        <v>15</v>
      </c>
      <c r="H100" s="194"/>
      <c r="I100" s="198"/>
      <c r="J100" s="194"/>
      <c r="K100" s="199"/>
      <c r="L100" s="1003"/>
    </row>
    <row r="101" spans="1:12">
      <c r="A101" s="200" t="s">
        <v>928</v>
      </c>
      <c r="B101" s="201">
        <v>30</v>
      </c>
      <c r="C101" s="1259"/>
      <c r="D101" s="1259"/>
      <c r="E101" s="203"/>
      <c r="F101" s="201" t="s">
        <v>865</v>
      </c>
      <c r="G101" s="201">
        <v>30</v>
      </c>
      <c r="H101" s="201"/>
      <c r="I101" s="201" t="s">
        <v>871</v>
      </c>
      <c r="J101" s="201">
        <v>30</v>
      </c>
      <c r="K101" s="184"/>
      <c r="L101" s="1003"/>
    </row>
    <row r="102" spans="1:12">
      <c r="A102" s="200" t="s">
        <v>929</v>
      </c>
      <c r="B102" s="201">
        <v>60</v>
      </c>
      <c r="C102" s="201"/>
      <c r="D102" s="202"/>
      <c r="E102" s="203"/>
      <c r="F102" s="201" t="s">
        <v>866</v>
      </c>
      <c r="G102" s="201">
        <v>60</v>
      </c>
      <c r="H102" s="201"/>
      <c r="I102" s="201" t="s">
        <v>872</v>
      </c>
      <c r="J102" s="201">
        <v>60</v>
      </c>
      <c r="K102" s="184"/>
      <c r="L102" s="1003"/>
    </row>
    <row r="103" spans="1:12">
      <c r="A103" s="200" t="s">
        <v>930</v>
      </c>
      <c r="B103" s="201">
        <v>120</v>
      </c>
      <c r="C103" s="201"/>
      <c r="D103" s="202"/>
      <c r="E103" s="203"/>
      <c r="F103" s="201" t="s">
        <v>867</v>
      </c>
      <c r="G103" s="201">
        <v>120</v>
      </c>
      <c r="H103" s="201"/>
      <c r="I103" s="201" t="s">
        <v>873</v>
      </c>
      <c r="J103" s="201">
        <v>120</v>
      </c>
      <c r="K103" s="184"/>
      <c r="L103" s="1003"/>
    </row>
    <row r="104" spans="1:12">
      <c r="A104" s="200" t="s">
        <v>931</v>
      </c>
      <c r="B104" s="201">
        <v>250</v>
      </c>
      <c r="C104" s="201"/>
      <c r="D104" s="202"/>
      <c r="E104" s="203"/>
      <c r="F104" s="201" t="s">
        <v>868</v>
      </c>
      <c r="G104" s="201">
        <v>250</v>
      </c>
      <c r="H104" s="201"/>
      <c r="I104" s="201" t="s">
        <v>874</v>
      </c>
      <c r="J104" s="201">
        <v>250</v>
      </c>
      <c r="K104" s="184"/>
      <c r="L104" s="1003"/>
    </row>
    <row r="105" spans="1:12">
      <c r="A105" s="200" t="s">
        <v>932</v>
      </c>
      <c r="B105" s="201">
        <v>500</v>
      </c>
      <c r="C105" s="201"/>
      <c r="D105" s="202"/>
      <c r="E105" s="203"/>
      <c r="F105" s="201" t="s">
        <v>933</v>
      </c>
      <c r="G105" s="201"/>
      <c r="H105" s="201"/>
      <c r="I105" s="201" t="s">
        <v>875</v>
      </c>
      <c r="J105" s="201">
        <v>500</v>
      </c>
      <c r="K105" s="184"/>
      <c r="L105" s="1003"/>
    </row>
    <row r="106" spans="1:12">
      <c r="A106" s="200" t="s">
        <v>934</v>
      </c>
      <c r="B106" s="201">
        <v>1000</v>
      </c>
      <c r="C106" s="201"/>
      <c r="D106" s="202"/>
      <c r="E106" s="203"/>
      <c r="F106" s="201" t="s">
        <v>933</v>
      </c>
      <c r="G106" s="201"/>
      <c r="H106" s="201"/>
      <c r="I106" s="201" t="s">
        <v>876</v>
      </c>
      <c r="J106" s="201">
        <v>1000</v>
      </c>
      <c r="K106" s="184"/>
      <c r="L106" s="1003"/>
    </row>
    <row r="107" spans="1:12">
      <c r="A107" s="204" t="s">
        <v>935</v>
      </c>
      <c r="B107" s="205">
        <v>2000</v>
      </c>
      <c r="C107" s="205"/>
      <c r="D107" s="206"/>
      <c r="E107" s="207"/>
      <c r="F107" s="205" t="s">
        <v>933</v>
      </c>
      <c r="G107" s="205"/>
      <c r="H107" s="205"/>
      <c r="I107" s="205" t="s">
        <v>877</v>
      </c>
      <c r="J107" s="205">
        <v>2000</v>
      </c>
      <c r="K107" s="208"/>
      <c r="L107" s="1003"/>
    </row>
    <row r="108" spans="1:12" ht="26.4">
      <c r="A108" s="209" t="s">
        <v>936</v>
      </c>
      <c r="B108" s="210" t="s">
        <v>925</v>
      </c>
      <c r="C108" s="211"/>
      <c r="D108" s="212"/>
      <c r="E108" s="213"/>
      <c r="F108" s="214" t="s">
        <v>937</v>
      </c>
      <c r="G108" s="210" t="s">
        <v>925</v>
      </c>
      <c r="H108" s="211"/>
      <c r="I108" s="214" t="s">
        <v>938</v>
      </c>
      <c r="J108" s="210" t="s">
        <v>925</v>
      </c>
      <c r="K108" s="215"/>
      <c r="L108" s="1003"/>
    </row>
    <row r="109" spans="1:12" ht="15" customHeight="1">
      <c r="A109" s="216" t="s">
        <v>928</v>
      </c>
      <c r="B109" s="217"/>
      <c r="C109" s="217"/>
      <c r="D109" s="218"/>
      <c r="E109" s="219"/>
      <c r="F109" s="220" t="s">
        <v>939</v>
      </c>
      <c r="G109" s="217">
        <v>15</v>
      </c>
      <c r="H109" s="217"/>
      <c r="I109" s="221"/>
      <c r="J109" s="217"/>
      <c r="K109" s="199"/>
      <c r="L109" s="1003"/>
    </row>
    <row r="110" spans="1:12" ht="15" customHeight="1">
      <c r="A110" s="222" t="s">
        <v>929</v>
      </c>
      <c r="B110" s="223">
        <v>30</v>
      </c>
      <c r="C110" s="223"/>
      <c r="D110" s="224"/>
      <c r="E110" s="225"/>
      <c r="F110" s="223" t="s">
        <v>940</v>
      </c>
      <c r="G110" s="223">
        <v>30</v>
      </c>
      <c r="H110" s="223"/>
      <c r="I110" s="223" t="s">
        <v>941</v>
      </c>
      <c r="J110" s="223">
        <v>30</v>
      </c>
      <c r="K110" s="184"/>
      <c r="L110" s="1003"/>
    </row>
    <row r="111" spans="1:12" ht="15" customHeight="1">
      <c r="A111" s="222" t="s">
        <v>930</v>
      </c>
      <c r="B111" s="223">
        <v>60</v>
      </c>
      <c r="C111" s="223"/>
      <c r="D111" s="224"/>
      <c r="E111" s="225"/>
      <c r="F111" s="223" t="s">
        <v>942</v>
      </c>
      <c r="G111" s="223">
        <v>60</v>
      </c>
      <c r="H111" s="223"/>
      <c r="I111" s="223" t="s">
        <v>943</v>
      </c>
      <c r="J111" s="223">
        <v>60</v>
      </c>
      <c r="K111" s="184"/>
      <c r="L111" s="1003"/>
    </row>
    <row r="112" spans="1:12" ht="15" customHeight="1">
      <c r="A112" s="222" t="s">
        <v>931</v>
      </c>
      <c r="B112" s="223">
        <v>120</v>
      </c>
      <c r="C112" s="223"/>
      <c r="D112" s="224"/>
      <c r="E112" s="225"/>
      <c r="F112" s="223" t="s">
        <v>944</v>
      </c>
      <c r="G112" s="223">
        <v>120</v>
      </c>
      <c r="H112" s="223"/>
      <c r="I112" s="223" t="s">
        <v>945</v>
      </c>
      <c r="J112" s="223">
        <v>120</v>
      </c>
      <c r="K112" s="184"/>
      <c r="L112" s="1003"/>
    </row>
    <row r="113" spans="1:12" ht="15" customHeight="1">
      <c r="A113" s="222" t="s">
        <v>932</v>
      </c>
      <c r="B113" s="223">
        <v>250</v>
      </c>
      <c r="C113" s="223"/>
      <c r="D113" s="224"/>
      <c r="E113" s="225"/>
      <c r="F113" s="223" t="s">
        <v>946</v>
      </c>
      <c r="G113" s="223">
        <v>250</v>
      </c>
      <c r="H113" s="223"/>
      <c r="I113" s="223" t="s">
        <v>947</v>
      </c>
      <c r="J113" s="223">
        <v>250</v>
      </c>
      <c r="K113" s="184"/>
      <c r="L113" s="1003"/>
    </row>
    <row r="114" spans="1:12" ht="15" customHeight="1">
      <c r="A114" s="222" t="s">
        <v>934</v>
      </c>
      <c r="B114" s="223">
        <v>500</v>
      </c>
      <c r="C114" s="223"/>
      <c r="D114" s="224"/>
      <c r="E114" s="225"/>
      <c r="F114" s="223" t="s">
        <v>933</v>
      </c>
      <c r="G114" s="223"/>
      <c r="H114" s="223"/>
      <c r="I114" s="223" t="s">
        <v>948</v>
      </c>
      <c r="J114" s="223">
        <v>500</v>
      </c>
      <c r="K114" s="184"/>
      <c r="L114" s="1003"/>
    </row>
    <row r="115" spans="1:12" ht="15" customHeight="1">
      <c r="A115" s="222" t="s">
        <v>935</v>
      </c>
      <c r="B115" s="223">
        <v>1000</v>
      </c>
      <c r="C115" s="223"/>
      <c r="D115" s="224"/>
      <c r="E115" s="225"/>
      <c r="F115" s="223" t="s">
        <v>933</v>
      </c>
      <c r="G115" s="223"/>
      <c r="H115" s="223"/>
      <c r="I115" s="223" t="s">
        <v>949</v>
      </c>
      <c r="J115" s="223">
        <v>1000</v>
      </c>
      <c r="K115" s="184"/>
      <c r="L115" s="1003"/>
    </row>
    <row r="116" spans="1:12" ht="15" customHeight="1">
      <c r="A116" s="226"/>
      <c r="B116" s="227">
        <v>2000</v>
      </c>
      <c r="C116" s="227"/>
      <c r="D116" s="228"/>
      <c r="E116" s="229"/>
      <c r="F116" s="227" t="s">
        <v>933</v>
      </c>
      <c r="G116" s="227"/>
      <c r="H116" s="227"/>
      <c r="I116" s="227" t="s">
        <v>950</v>
      </c>
      <c r="J116" s="227">
        <v>2000</v>
      </c>
      <c r="K116" s="208"/>
      <c r="L116" s="1003"/>
    </row>
    <row r="117" spans="1:12" s="54" customFormat="1" ht="26.4">
      <c r="A117" s="209" t="s">
        <v>951</v>
      </c>
      <c r="B117" s="210" t="s">
        <v>925</v>
      </c>
      <c r="C117" s="211"/>
      <c r="D117" s="212"/>
      <c r="E117" s="213"/>
      <c r="F117" s="214" t="s">
        <v>952</v>
      </c>
      <c r="G117" s="210" t="s">
        <v>925</v>
      </c>
      <c r="H117" s="211"/>
      <c r="I117" s="214" t="s">
        <v>953</v>
      </c>
      <c r="J117" s="210" t="s">
        <v>925</v>
      </c>
      <c r="K117" s="212"/>
      <c r="L117" s="1003"/>
    </row>
    <row r="118" spans="1:12">
      <c r="A118" s="230"/>
      <c r="B118" s="194"/>
      <c r="C118" s="194"/>
      <c r="D118" s="195"/>
      <c r="E118" s="196"/>
      <c r="F118" s="197" t="s">
        <v>954</v>
      </c>
      <c r="G118" s="194">
        <v>15</v>
      </c>
      <c r="H118" s="194"/>
      <c r="I118" s="194"/>
      <c r="J118" s="194"/>
      <c r="K118" s="195"/>
      <c r="L118" s="1003"/>
    </row>
    <row r="119" spans="1:12">
      <c r="A119" s="200" t="s">
        <v>928</v>
      </c>
      <c r="B119" s="201">
        <v>30</v>
      </c>
      <c r="C119" s="201"/>
      <c r="D119" s="202"/>
      <c r="E119" s="203"/>
      <c r="F119" s="201" t="s">
        <v>955</v>
      </c>
      <c r="G119" s="201">
        <v>30</v>
      </c>
      <c r="H119" s="201"/>
      <c r="I119" s="201" t="s">
        <v>956</v>
      </c>
      <c r="J119" s="201">
        <v>30</v>
      </c>
      <c r="K119" s="202"/>
      <c r="L119" s="1003"/>
    </row>
    <row r="120" spans="1:12">
      <c r="A120" s="200" t="s">
        <v>929</v>
      </c>
      <c r="B120" s="201">
        <v>60</v>
      </c>
      <c r="C120" s="201"/>
      <c r="D120" s="202"/>
      <c r="E120" s="203"/>
      <c r="F120" s="201" t="s">
        <v>957</v>
      </c>
      <c r="G120" s="201">
        <v>60</v>
      </c>
      <c r="H120" s="201"/>
      <c r="I120" s="201" t="s">
        <v>958</v>
      </c>
      <c r="J120" s="201">
        <v>60</v>
      </c>
      <c r="K120" s="202"/>
      <c r="L120" s="1003"/>
    </row>
    <row r="121" spans="1:12">
      <c r="A121" s="200" t="s">
        <v>930</v>
      </c>
      <c r="B121" s="201">
        <v>120</v>
      </c>
      <c r="C121" s="201"/>
      <c r="D121" s="202"/>
      <c r="E121" s="203"/>
      <c r="F121" s="201" t="s">
        <v>959</v>
      </c>
      <c r="G121" s="201">
        <v>120</v>
      </c>
      <c r="H121" s="201"/>
      <c r="I121" s="201" t="s">
        <v>960</v>
      </c>
      <c r="J121" s="201">
        <v>120</v>
      </c>
      <c r="K121" s="202"/>
      <c r="L121" s="1003"/>
    </row>
    <row r="122" spans="1:12">
      <c r="A122" s="200" t="s">
        <v>931</v>
      </c>
      <c r="B122" s="201">
        <v>250</v>
      </c>
      <c r="C122" s="201"/>
      <c r="D122" s="202"/>
      <c r="E122" s="203"/>
      <c r="F122" s="201" t="s">
        <v>961</v>
      </c>
      <c r="G122" s="201">
        <v>250</v>
      </c>
      <c r="H122" s="201"/>
      <c r="I122" s="201" t="s">
        <v>962</v>
      </c>
      <c r="J122" s="201">
        <v>250</v>
      </c>
      <c r="K122" s="202"/>
      <c r="L122" s="1003"/>
    </row>
    <row r="123" spans="1:12">
      <c r="A123" s="200" t="s">
        <v>932</v>
      </c>
      <c r="B123" s="201">
        <v>500</v>
      </c>
      <c r="C123" s="201"/>
      <c r="D123" s="202"/>
      <c r="E123" s="203"/>
      <c r="F123" s="201" t="s">
        <v>933</v>
      </c>
      <c r="G123" s="201"/>
      <c r="H123" s="201"/>
      <c r="I123" s="201" t="s">
        <v>963</v>
      </c>
      <c r="J123" s="201">
        <v>500</v>
      </c>
      <c r="K123" s="202"/>
      <c r="L123" s="1003"/>
    </row>
    <row r="124" spans="1:12">
      <c r="A124" s="200" t="s">
        <v>934</v>
      </c>
      <c r="B124" s="201">
        <v>1000</v>
      </c>
      <c r="C124" s="201"/>
      <c r="D124" s="202"/>
      <c r="E124" s="203"/>
      <c r="F124" s="201" t="s">
        <v>933</v>
      </c>
      <c r="G124" s="201"/>
      <c r="H124" s="201"/>
      <c r="I124" s="201" t="s">
        <v>964</v>
      </c>
      <c r="J124" s="201">
        <v>1000</v>
      </c>
      <c r="K124" s="202"/>
      <c r="L124" s="1003"/>
    </row>
    <row r="125" spans="1:12">
      <c r="A125" s="204" t="s">
        <v>935</v>
      </c>
      <c r="B125" s="205">
        <v>2000</v>
      </c>
      <c r="C125" s="205"/>
      <c r="D125" s="206"/>
      <c r="E125" s="207"/>
      <c r="F125" s="205" t="s">
        <v>933</v>
      </c>
      <c r="G125" s="205"/>
      <c r="H125" s="205"/>
      <c r="I125" s="205" t="s">
        <v>965</v>
      </c>
      <c r="J125" s="205">
        <v>2000</v>
      </c>
      <c r="K125" s="206"/>
      <c r="L125" s="1003"/>
    </row>
    <row r="126" spans="1:12" ht="26.4">
      <c r="A126" s="231"/>
      <c r="B126" s="210" t="s">
        <v>925</v>
      </c>
      <c r="C126" s="232"/>
      <c r="D126" s="233"/>
      <c r="E126" s="234"/>
      <c r="F126" s="235" t="s">
        <v>966</v>
      </c>
      <c r="G126" s="210" t="s">
        <v>925</v>
      </c>
      <c r="H126" s="232"/>
      <c r="I126" s="235" t="s">
        <v>967</v>
      </c>
      <c r="J126" s="210" t="s">
        <v>925</v>
      </c>
      <c r="K126" s="233"/>
      <c r="L126" s="1003"/>
    </row>
    <row r="127" spans="1:12">
      <c r="A127" s="193" t="s">
        <v>968</v>
      </c>
      <c r="B127" s="194"/>
      <c r="C127" s="194"/>
      <c r="D127" s="195"/>
      <c r="E127" s="196"/>
      <c r="F127" s="197" t="s">
        <v>969</v>
      </c>
      <c r="G127" s="194">
        <v>15</v>
      </c>
      <c r="H127" s="194"/>
      <c r="I127" s="194"/>
      <c r="J127" s="194"/>
      <c r="K127" s="195"/>
      <c r="L127" s="1003"/>
    </row>
    <row r="128" spans="1:12">
      <c r="A128" s="200" t="s">
        <v>928</v>
      </c>
      <c r="B128" s="201">
        <v>30</v>
      </c>
      <c r="C128" s="201"/>
      <c r="D128" s="202"/>
      <c r="E128" s="203"/>
      <c r="F128" s="201" t="s">
        <v>970</v>
      </c>
      <c r="G128" s="201">
        <v>30</v>
      </c>
      <c r="H128" s="201"/>
      <c r="I128" s="201" t="s">
        <v>971</v>
      </c>
      <c r="J128" s="201">
        <v>30</v>
      </c>
      <c r="K128" s="202"/>
      <c r="L128" s="1003"/>
    </row>
    <row r="129" spans="1:12">
      <c r="A129" s="200" t="s">
        <v>929</v>
      </c>
      <c r="B129" s="201">
        <v>60</v>
      </c>
      <c r="C129" s="201"/>
      <c r="D129" s="202"/>
      <c r="E129" s="203"/>
      <c r="F129" s="201" t="s">
        <v>972</v>
      </c>
      <c r="G129" s="201">
        <v>60</v>
      </c>
      <c r="H129" s="201"/>
      <c r="I129" s="201" t="s">
        <v>973</v>
      </c>
      <c r="J129" s="201">
        <v>60</v>
      </c>
      <c r="K129" s="202"/>
      <c r="L129" s="1003"/>
    </row>
    <row r="130" spans="1:12">
      <c r="A130" s="200" t="s">
        <v>930</v>
      </c>
      <c r="B130" s="201">
        <v>120</v>
      </c>
      <c r="C130" s="201"/>
      <c r="D130" s="202"/>
      <c r="E130" s="203"/>
      <c r="F130" s="201" t="s">
        <v>974</v>
      </c>
      <c r="G130" s="201">
        <v>120</v>
      </c>
      <c r="H130" s="201"/>
      <c r="I130" s="201" t="s">
        <v>975</v>
      </c>
      <c r="J130" s="201">
        <v>120</v>
      </c>
      <c r="K130" s="202"/>
      <c r="L130" s="1003"/>
    </row>
    <row r="131" spans="1:12">
      <c r="A131" s="200" t="s">
        <v>931</v>
      </c>
      <c r="B131" s="201">
        <v>250</v>
      </c>
      <c r="C131" s="201"/>
      <c r="D131" s="202"/>
      <c r="E131" s="203"/>
      <c r="F131" s="201" t="s">
        <v>976</v>
      </c>
      <c r="G131" s="201">
        <v>250</v>
      </c>
      <c r="H131" s="201"/>
      <c r="I131" s="201" t="s">
        <v>977</v>
      </c>
      <c r="J131" s="201">
        <v>250</v>
      </c>
      <c r="K131" s="202"/>
      <c r="L131" s="1003"/>
    </row>
    <row r="132" spans="1:12">
      <c r="A132" s="200" t="s">
        <v>932</v>
      </c>
      <c r="B132" s="201">
        <v>500</v>
      </c>
      <c r="C132" s="201"/>
      <c r="D132" s="202"/>
      <c r="E132" s="203"/>
      <c r="F132" s="201" t="s">
        <v>933</v>
      </c>
      <c r="G132" s="201"/>
      <c r="H132" s="201"/>
      <c r="I132" s="201" t="s">
        <v>978</v>
      </c>
      <c r="J132" s="201">
        <v>500</v>
      </c>
      <c r="K132" s="202"/>
      <c r="L132" s="1003"/>
    </row>
    <row r="133" spans="1:12">
      <c r="A133" s="200" t="s">
        <v>934</v>
      </c>
      <c r="B133" s="201">
        <v>1000</v>
      </c>
      <c r="C133" s="201"/>
      <c r="D133" s="202"/>
      <c r="E133" s="203"/>
      <c r="F133" s="201" t="s">
        <v>933</v>
      </c>
      <c r="G133" s="201"/>
      <c r="H133" s="201"/>
      <c r="I133" s="201" t="s">
        <v>979</v>
      </c>
      <c r="J133" s="201">
        <v>1000</v>
      </c>
      <c r="K133" s="202"/>
      <c r="L133" s="1003"/>
    </row>
    <row r="134" spans="1:12">
      <c r="A134" s="204" t="s">
        <v>935</v>
      </c>
      <c r="B134" s="205">
        <v>2000</v>
      </c>
      <c r="C134" s="205"/>
      <c r="D134" s="206"/>
      <c r="E134" s="207"/>
      <c r="F134" s="205" t="s">
        <v>933</v>
      </c>
      <c r="G134" s="205"/>
      <c r="H134" s="205"/>
      <c r="I134" s="205" t="s">
        <v>980</v>
      </c>
      <c r="J134" s="205">
        <v>2000</v>
      </c>
      <c r="K134" s="206"/>
      <c r="L134" s="1003"/>
    </row>
    <row r="135" spans="1:12">
      <c r="A135" s="236"/>
      <c r="B135" s="178"/>
      <c r="C135" s="178"/>
      <c r="D135" s="178"/>
      <c r="E135" s="178"/>
      <c r="F135" s="178"/>
      <c r="G135" s="178"/>
      <c r="H135" s="178"/>
      <c r="I135" s="178"/>
      <c r="J135" s="178"/>
      <c r="K135" s="179"/>
      <c r="L135" s="1003"/>
    </row>
    <row r="136" spans="1:12">
      <c r="A136" s="237" t="s">
        <v>981</v>
      </c>
      <c r="B136" s="183" t="s">
        <v>982</v>
      </c>
      <c r="C136" s="183" t="s">
        <v>983</v>
      </c>
      <c r="D136" s="183"/>
      <c r="E136" s="183"/>
      <c r="F136" s="183"/>
      <c r="G136" s="238" t="s">
        <v>984</v>
      </c>
      <c r="H136" s="183"/>
      <c r="I136" s="183" t="s">
        <v>985</v>
      </c>
      <c r="J136" s="183"/>
      <c r="K136" s="184"/>
      <c r="L136" s="1003"/>
    </row>
    <row r="137" spans="1:12">
      <c r="A137" s="39"/>
      <c r="B137" s="183" t="s">
        <v>986</v>
      </c>
      <c r="C137" s="183" t="s">
        <v>983</v>
      </c>
      <c r="D137" s="183"/>
      <c r="E137" s="183"/>
      <c r="F137" s="183"/>
      <c r="G137" s="238" t="s">
        <v>987</v>
      </c>
      <c r="H137" s="183"/>
      <c r="I137" s="183" t="s">
        <v>985</v>
      </c>
      <c r="J137" s="183"/>
      <c r="K137" s="184"/>
      <c r="L137" s="1003"/>
    </row>
    <row r="138" spans="1:12">
      <c r="A138" s="239" t="s">
        <v>988</v>
      </c>
      <c r="B138" s="188" t="s">
        <v>989</v>
      </c>
      <c r="C138" s="188" t="s">
        <v>990</v>
      </c>
      <c r="D138" s="188"/>
      <c r="E138" s="188"/>
      <c r="F138" s="188"/>
      <c r="G138" s="240" t="s">
        <v>991</v>
      </c>
      <c r="H138" s="188"/>
      <c r="I138" s="188" t="s">
        <v>992</v>
      </c>
      <c r="J138" s="188"/>
      <c r="K138" s="189"/>
      <c r="L138" s="1003"/>
    </row>
    <row r="139" spans="1:12">
      <c r="L139" s="1003"/>
    </row>
    <row r="140" spans="1:12">
      <c r="A140" t="s">
        <v>993</v>
      </c>
      <c r="L140" s="1003"/>
    </row>
    <row r="141" spans="1:12">
      <c r="A141" t="s">
        <v>994</v>
      </c>
      <c r="G141" t="s">
        <v>995</v>
      </c>
      <c r="L141" s="1003"/>
    </row>
    <row r="142" spans="1:12">
      <c r="A142" t="s">
        <v>996</v>
      </c>
      <c r="G142" t="s">
        <v>997</v>
      </c>
      <c r="L142" s="1003"/>
    </row>
    <row r="143" spans="1:12" ht="13.8" thickBot="1">
      <c r="A143" t="s">
        <v>998</v>
      </c>
      <c r="G143" s="241"/>
      <c r="L143" s="1003"/>
    </row>
    <row r="144" spans="1:12" s="43" customFormat="1">
      <c r="A144" s="947" t="s">
        <v>999</v>
      </c>
      <c r="B144" s="948"/>
      <c r="C144" s="949"/>
      <c r="D144" s="950"/>
      <c r="E144" s="951"/>
      <c r="F144" s="951"/>
      <c r="G144" s="948" t="s">
        <v>1000</v>
      </c>
      <c r="H144" s="949"/>
      <c r="I144" s="949"/>
      <c r="J144" s="949"/>
      <c r="K144" s="952"/>
      <c r="L144" s="1003"/>
    </row>
    <row r="145" spans="1:12" s="43" customFormat="1">
      <c r="A145" s="953"/>
      <c r="B145" s="242"/>
      <c r="C145" s="223"/>
      <c r="D145" s="224"/>
      <c r="E145" s="225"/>
      <c r="F145" s="225"/>
      <c r="G145" s="242"/>
      <c r="H145" s="223"/>
      <c r="I145" s="223"/>
      <c r="J145" s="223"/>
      <c r="K145" s="954"/>
      <c r="L145" s="1003"/>
    </row>
    <row r="146" spans="1:12" s="43" customFormat="1" ht="26.4">
      <c r="A146" s="953" t="s">
        <v>1001</v>
      </c>
      <c r="B146" s="242"/>
      <c r="C146" s="243" t="s">
        <v>925</v>
      </c>
      <c r="D146" s="224"/>
      <c r="E146" s="225"/>
      <c r="F146" s="225"/>
      <c r="G146" s="242" t="s">
        <v>1002</v>
      </c>
      <c r="H146" s="223"/>
      <c r="I146" s="243" t="s">
        <v>925</v>
      </c>
      <c r="J146" s="223"/>
      <c r="K146" s="954"/>
      <c r="L146" s="1003"/>
    </row>
    <row r="147" spans="1:12" s="43" customFormat="1">
      <c r="A147" s="955"/>
      <c r="B147" s="223"/>
      <c r="C147" s="223"/>
      <c r="D147" s="224"/>
      <c r="E147" s="225"/>
      <c r="F147" s="225"/>
      <c r="G147" s="223"/>
      <c r="H147" s="223"/>
      <c r="I147" s="223"/>
      <c r="J147" s="223"/>
      <c r="K147" s="954"/>
      <c r="L147" s="1003"/>
    </row>
    <row r="148" spans="1:12" s="43" customFormat="1">
      <c r="A148" s="955" t="s">
        <v>1003</v>
      </c>
      <c r="B148" s="223"/>
      <c r="C148" s="223">
        <v>150</v>
      </c>
      <c r="D148" s="224"/>
      <c r="E148" s="225"/>
      <c r="F148" s="225"/>
      <c r="G148" s="244">
        <v>480006</v>
      </c>
      <c r="H148" s="223"/>
      <c r="I148" s="223">
        <v>60</v>
      </c>
      <c r="J148" s="223"/>
      <c r="K148" s="954"/>
      <c r="L148" s="1003"/>
    </row>
    <row r="149" spans="1:12" s="43" customFormat="1">
      <c r="A149" s="955" t="s">
        <v>1004</v>
      </c>
      <c r="B149" s="223"/>
      <c r="C149" s="223">
        <v>300</v>
      </c>
      <c r="D149" s="224"/>
      <c r="E149" s="225"/>
      <c r="F149" s="225"/>
      <c r="G149" s="244">
        <v>480010</v>
      </c>
      <c r="H149" s="223"/>
      <c r="I149" s="223">
        <v>100</v>
      </c>
      <c r="J149" s="223"/>
      <c r="K149" s="954"/>
      <c r="L149" s="1003"/>
    </row>
    <row r="150" spans="1:12" s="43" customFormat="1">
      <c r="A150" s="955" t="s">
        <v>1005</v>
      </c>
      <c r="B150" s="223"/>
      <c r="C150" s="223">
        <v>600</v>
      </c>
      <c r="D150" s="224"/>
      <c r="E150" s="225"/>
      <c r="F150" s="225"/>
      <c r="G150" s="244">
        <v>480015</v>
      </c>
      <c r="H150" s="223"/>
      <c r="I150" s="223">
        <v>160</v>
      </c>
      <c r="J150" s="223"/>
      <c r="K150" s="954"/>
      <c r="L150" s="1003"/>
    </row>
    <row r="151" spans="1:12" s="43" customFormat="1">
      <c r="A151" s="955" t="s">
        <v>1006</v>
      </c>
      <c r="B151" s="223"/>
      <c r="C151" s="223">
        <v>1200</v>
      </c>
      <c r="D151" s="224"/>
      <c r="E151" s="225"/>
      <c r="F151" s="225"/>
      <c r="G151" s="244">
        <v>480025</v>
      </c>
      <c r="H151" s="223"/>
      <c r="I151" s="223">
        <v>240</v>
      </c>
      <c r="J151" s="223"/>
      <c r="K151" s="954"/>
      <c r="L151" s="1003"/>
    </row>
    <row r="152" spans="1:12" s="43" customFormat="1">
      <c r="A152" s="955"/>
      <c r="B152" s="223"/>
      <c r="C152" s="223"/>
      <c r="D152" s="224"/>
      <c r="E152" s="225"/>
      <c r="F152" s="225"/>
      <c r="G152" s="244">
        <v>480035</v>
      </c>
      <c r="H152" s="223"/>
      <c r="I152" s="223">
        <v>350</v>
      </c>
      <c r="J152" s="223"/>
      <c r="K152" s="954"/>
      <c r="L152" s="1003"/>
    </row>
    <row r="153" spans="1:12" s="43" customFormat="1">
      <c r="A153" s="955" t="s">
        <v>1007</v>
      </c>
      <c r="B153" s="223"/>
      <c r="C153" s="223">
        <v>32</v>
      </c>
      <c r="D153" s="224"/>
      <c r="E153" s="225"/>
      <c r="F153" s="225"/>
      <c r="G153" s="244">
        <v>480050</v>
      </c>
      <c r="H153" s="223"/>
      <c r="I153" s="223">
        <v>500</v>
      </c>
      <c r="J153" s="223"/>
      <c r="K153" s="954"/>
      <c r="L153" s="1003"/>
    </row>
    <row r="154" spans="1:12" s="43" customFormat="1">
      <c r="A154" s="955" t="s">
        <v>1008</v>
      </c>
      <c r="B154" s="223"/>
      <c r="C154" s="223">
        <v>63</v>
      </c>
      <c r="D154" s="224"/>
      <c r="E154" s="225"/>
      <c r="F154" s="225"/>
      <c r="G154" s="244">
        <v>480080</v>
      </c>
      <c r="H154" s="223"/>
      <c r="I154" s="223">
        <v>800</v>
      </c>
      <c r="J154" s="223"/>
      <c r="K154" s="954"/>
      <c r="L154" s="1003"/>
    </row>
    <row r="155" spans="1:12" s="43" customFormat="1" ht="13.8" thickBot="1">
      <c r="A155" s="956"/>
      <c r="B155" s="957"/>
      <c r="C155" s="957"/>
      <c r="D155" s="958"/>
      <c r="E155" s="959"/>
      <c r="F155" s="959"/>
      <c r="G155" s="609">
        <v>480110</v>
      </c>
      <c r="H155" s="957"/>
      <c r="I155" s="957">
        <v>1100</v>
      </c>
      <c r="J155" s="957"/>
      <c r="K155" s="960"/>
      <c r="L155" s="1003"/>
    </row>
    <row r="156" spans="1:12">
      <c r="L156" s="1003"/>
    </row>
    <row r="157" spans="1:12">
      <c r="L157" s="1003"/>
    </row>
    <row r="158" spans="1:12" s="110" customFormat="1" ht="18" thickBot="1">
      <c r="A158" s="1258" t="s">
        <v>1009</v>
      </c>
      <c r="B158" s="1258"/>
      <c r="C158" s="1258"/>
      <c r="D158" s="1258"/>
      <c r="E158" s="1258"/>
      <c r="F158" s="1258"/>
      <c r="G158" s="1258"/>
      <c r="H158" s="1258"/>
      <c r="I158" s="1258"/>
      <c r="J158" s="1258"/>
      <c r="K158" s="1258"/>
      <c r="L158" s="1003"/>
    </row>
    <row r="159" spans="1:12" s="110" customFormat="1" ht="15.6">
      <c r="A159" s="961" t="s">
        <v>1010</v>
      </c>
      <c r="B159" s="962"/>
      <c r="C159" s="963"/>
      <c r="D159" s="963"/>
      <c r="E159" s="963"/>
      <c r="F159" s="964" t="s">
        <v>921</v>
      </c>
      <c r="G159" s="964"/>
      <c r="H159" s="965"/>
      <c r="I159" s="965"/>
      <c r="J159" s="965"/>
      <c r="K159" s="966"/>
      <c r="L159" s="1003"/>
    </row>
    <row r="160" spans="1:12" s="110" customFormat="1" ht="26.4">
      <c r="A160" s="967"/>
      <c r="B160" s="243" t="s">
        <v>925</v>
      </c>
      <c r="C160" s="135"/>
      <c r="D160" s="135"/>
      <c r="E160" s="223"/>
      <c r="F160" s="242" t="s">
        <v>937</v>
      </c>
      <c r="G160" s="243" t="s">
        <v>925</v>
      </c>
      <c r="H160" s="223"/>
      <c r="I160" s="242" t="s">
        <v>938</v>
      </c>
      <c r="J160" s="243" t="s">
        <v>925</v>
      </c>
      <c r="K160" s="968"/>
      <c r="L160" s="1003"/>
    </row>
    <row r="161" spans="1:12" s="110" customFormat="1">
      <c r="A161" s="967"/>
      <c r="B161" s="245"/>
      <c r="C161" s="135"/>
      <c r="D161" s="135"/>
      <c r="E161" s="223"/>
      <c r="F161" s="246" t="s">
        <v>939</v>
      </c>
      <c r="G161" s="223">
        <v>15</v>
      </c>
      <c r="H161" s="223"/>
      <c r="I161" s="242"/>
      <c r="J161" s="223"/>
      <c r="K161" s="968"/>
      <c r="L161" s="1003"/>
    </row>
    <row r="162" spans="1:12" s="110" customFormat="1">
      <c r="A162" s="969"/>
      <c r="B162" s="135"/>
      <c r="C162" s="135"/>
      <c r="D162" s="135"/>
      <c r="E162" s="223"/>
      <c r="F162" s="223" t="s">
        <v>940</v>
      </c>
      <c r="G162" s="223">
        <v>30</v>
      </c>
      <c r="H162" s="223"/>
      <c r="I162" s="223" t="s">
        <v>941</v>
      </c>
      <c r="J162" s="223">
        <v>30</v>
      </c>
      <c r="K162" s="968"/>
      <c r="L162" s="1003"/>
    </row>
    <row r="163" spans="1:12" s="110" customFormat="1">
      <c r="A163" s="970" t="s">
        <v>1011</v>
      </c>
      <c r="B163" s="135" t="s">
        <v>1012</v>
      </c>
      <c r="C163" s="135"/>
      <c r="D163" s="135"/>
      <c r="E163" s="223"/>
      <c r="F163" s="223" t="s">
        <v>942</v>
      </c>
      <c r="G163" s="223">
        <v>60</v>
      </c>
      <c r="H163" s="223"/>
      <c r="I163" s="223" t="s">
        <v>943</v>
      </c>
      <c r="J163" s="223">
        <v>60</v>
      </c>
      <c r="K163" s="968"/>
      <c r="L163" s="1003"/>
    </row>
    <row r="164" spans="1:12" s="110" customFormat="1">
      <c r="A164" s="970" t="s">
        <v>1013</v>
      </c>
      <c r="B164" s="135" t="s">
        <v>1014</v>
      </c>
      <c r="C164" s="135"/>
      <c r="D164" s="135"/>
      <c r="E164" s="223"/>
      <c r="F164" s="223" t="s">
        <v>944</v>
      </c>
      <c r="G164" s="223">
        <v>120</v>
      </c>
      <c r="H164" s="223"/>
      <c r="I164" s="223" t="s">
        <v>945</v>
      </c>
      <c r="J164" s="223">
        <v>120</v>
      </c>
      <c r="K164" s="968"/>
      <c r="L164" s="1003"/>
    </row>
    <row r="165" spans="1:12" s="110" customFormat="1">
      <c r="A165" s="970" t="s">
        <v>1015</v>
      </c>
      <c r="B165" s="135" t="s">
        <v>1016</v>
      </c>
      <c r="C165" s="135"/>
      <c r="D165" s="135"/>
      <c r="E165" s="223"/>
      <c r="F165" s="223" t="s">
        <v>946</v>
      </c>
      <c r="G165" s="223">
        <v>250</v>
      </c>
      <c r="H165" s="223"/>
      <c r="I165" s="223" t="s">
        <v>947</v>
      </c>
      <c r="J165" s="223">
        <v>250</v>
      </c>
      <c r="K165" s="968"/>
      <c r="L165" s="1003"/>
    </row>
    <row r="166" spans="1:12" s="110" customFormat="1">
      <c r="A166" s="970" t="s">
        <v>1017</v>
      </c>
      <c r="B166" s="135" t="s">
        <v>1018</v>
      </c>
      <c r="C166" s="135"/>
      <c r="D166" s="135"/>
      <c r="E166" s="223"/>
      <c r="F166" s="223" t="s">
        <v>933</v>
      </c>
      <c r="G166" s="223"/>
      <c r="H166" s="223"/>
      <c r="I166" s="223" t="s">
        <v>948</v>
      </c>
      <c r="J166" s="223">
        <v>500</v>
      </c>
      <c r="K166" s="968"/>
      <c r="L166" s="1003"/>
    </row>
    <row r="167" spans="1:12" s="110" customFormat="1">
      <c r="A167" s="970" t="s">
        <v>1019</v>
      </c>
      <c r="B167" s="135"/>
      <c r="C167" s="135"/>
      <c r="D167" s="135"/>
      <c r="E167" s="223"/>
      <c r="F167" s="223" t="s">
        <v>933</v>
      </c>
      <c r="G167" s="223"/>
      <c r="H167" s="223"/>
      <c r="I167" s="223" t="s">
        <v>949</v>
      </c>
      <c r="J167" s="223">
        <v>1000</v>
      </c>
      <c r="K167" s="968"/>
      <c r="L167" s="1003"/>
    </row>
    <row r="168" spans="1:12" s="110" customFormat="1" ht="13.8" thickBot="1">
      <c r="A168" s="971" t="s">
        <v>1020</v>
      </c>
      <c r="B168" s="972"/>
      <c r="C168" s="972"/>
      <c r="D168" s="972"/>
      <c r="E168" s="957"/>
      <c r="F168" s="957" t="s">
        <v>933</v>
      </c>
      <c r="G168" s="957"/>
      <c r="H168" s="957"/>
      <c r="I168" s="957" t="s">
        <v>950</v>
      </c>
      <c r="J168" s="957">
        <v>2000</v>
      </c>
      <c r="K168" s="973"/>
      <c r="L168" s="1003"/>
    </row>
    <row r="169" spans="1:12" s="110" customFormat="1" ht="13.8">
      <c r="A169" s="247" t="s">
        <v>1021</v>
      </c>
      <c r="B169" s="109"/>
      <c r="C169" s="109"/>
      <c r="D169" s="109"/>
      <c r="E169" s="109"/>
      <c r="F169" s="109"/>
      <c r="G169" s="109"/>
      <c r="H169" s="109"/>
      <c r="I169" s="109"/>
      <c r="L169" s="1003"/>
    </row>
    <row r="170" spans="1:12" s="110" customFormat="1" ht="13.8">
      <c r="A170" s="248"/>
      <c r="B170" s="109"/>
      <c r="C170" s="109"/>
      <c r="D170" s="109"/>
      <c r="E170" s="109"/>
      <c r="F170" s="109"/>
      <c r="G170" s="109"/>
      <c r="H170" s="109"/>
      <c r="I170" s="109"/>
      <c r="L170" s="1003"/>
    </row>
    <row r="171" spans="1:12" s="110" customFormat="1">
      <c r="B171" s="109"/>
      <c r="C171" s="109"/>
      <c r="D171" s="109"/>
      <c r="E171" s="109"/>
      <c r="F171" s="109"/>
      <c r="G171" s="109"/>
      <c r="H171" s="109"/>
      <c r="I171" s="109"/>
      <c r="L171" s="1003"/>
    </row>
    <row r="172" spans="1:12" s="110" customFormat="1">
      <c r="B172" s="109"/>
      <c r="C172" s="109"/>
      <c r="D172" s="109"/>
      <c r="E172" s="109"/>
      <c r="F172" s="109"/>
      <c r="G172" s="109"/>
      <c r="H172" s="109"/>
      <c r="I172" s="109"/>
      <c r="L172" s="1003"/>
    </row>
    <row r="173" spans="1:12" s="110" customFormat="1">
      <c r="B173" s="109"/>
      <c r="C173" s="109"/>
      <c r="D173" s="109"/>
      <c r="E173" s="109"/>
      <c r="F173" s="109"/>
      <c r="G173" s="109"/>
      <c r="H173" s="109"/>
      <c r="I173" s="109"/>
      <c r="L173" s="1003"/>
    </row>
    <row r="174" spans="1:12" s="110" customFormat="1">
      <c r="B174" s="109"/>
      <c r="C174" s="109"/>
      <c r="D174" s="109"/>
      <c r="E174" s="109"/>
      <c r="F174" s="109"/>
      <c r="G174" s="109"/>
      <c r="H174" s="109"/>
      <c r="I174" s="109"/>
      <c r="L174" s="1003"/>
    </row>
    <row r="175" spans="1:12" s="110" customFormat="1">
      <c r="B175" s="109"/>
      <c r="C175" s="109"/>
      <c r="D175" s="109"/>
      <c r="E175" s="109"/>
      <c r="F175" s="109"/>
      <c r="G175" s="109"/>
      <c r="H175" s="109"/>
      <c r="I175" s="109"/>
      <c r="L175" s="1003"/>
    </row>
    <row r="176" spans="1:12" s="110" customFormat="1">
      <c r="B176" s="109"/>
      <c r="C176" s="109"/>
      <c r="D176" s="109"/>
      <c r="E176" s="109"/>
      <c r="F176" s="109"/>
      <c r="G176" s="109"/>
      <c r="H176" s="109"/>
      <c r="I176" s="109"/>
      <c r="L176" s="1003"/>
    </row>
    <row r="177" spans="1:12" s="110" customFormat="1">
      <c r="B177" s="109"/>
      <c r="C177" s="109"/>
      <c r="D177" s="109"/>
      <c r="E177" s="109"/>
      <c r="F177" s="109"/>
      <c r="G177" s="109"/>
      <c r="H177" s="109"/>
      <c r="I177" s="109"/>
      <c r="L177" s="1003"/>
    </row>
    <row r="178" spans="1:12" s="110" customFormat="1">
      <c r="B178" s="109"/>
      <c r="C178" s="109"/>
      <c r="D178" s="109"/>
      <c r="E178" s="109"/>
      <c r="F178" s="109"/>
      <c r="G178" s="109"/>
      <c r="H178" s="109"/>
      <c r="I178" s="109"/>
      <c r="L178" s="1003"/>
    </row>
    <row r="179" spans="1:12" s="110" customFormat="1">
      <c r="B179" s="109"/>
      <c r="C179" s="109"/>
      <c r="D179" s="109"/>
      <c r="E179" s="109"/>
      <c r="F179" s="109"/>
      <c r="G179" s="109"/>
      <c r="H179" s="109"/>
      <c r="I179" s="109"/>
      <c r="L179" s="1003"/>
    </row>
    <row r="180" spans="1:12" s="110" customFormat="1" ht="13.8" thickBot="1">
      <c r="B180" s="109"/>
      <c r="C180" s="109"/>
      <c r="D180" s="109"/>
      <c r="E180" s="109"/>
      <c r="F180" s="109"/>
      <c r="G180" s="109"/>
      <c r="H180" s="109"/>
      <c r="I180" s="109"/>
      <c r="L180" s="1003"/>
    </row>
    <row r="181" spans="1:12" s="110" customFormat="1" ht="16.8" thickTop="1" thickBot="1">
      <c r="A181" s="974" t="s">
        <v>1022</v>
      </c>
      <c r="B181" s="147" t="s">
        <v>1023</v>
      </c>
      <c r="C181" s="147" t="s">
        <v>1024</v>
      </c>
      <c r="D181" s="147" t="s">
        <v>1025</v>
      </c>
      <c r="E181" s="147" t="s">
        <v>1026</v>
      </c>
      <c r="F181" s="147" t="s">
        <v>1027</v>
      </c>
      <c r="G181" s="147" t="s">
        <v>1028</v>
      </c>
      <c r="H181" s="148" t="s">
        <v>1029</v>
      </c>
      <c r="I181" s="109"/>
      <c r="L181" s="1003"/>
    </row>
    <row r="182" spans="1:12" s="110" customFormat="1" ht="17.399999999999999">
      <c r="A182" s="975" t="s">
        <v>1030</v>
      </c>
      <c r="B182" s="976"/>
      <c r="C182" s="977">
        <v>120</v>
      </c>
      <c r="D182" s="977">
        <v>120</v>
      </c>
      <c r="E182" s="977">
        <v>250</v>
      </c>
      <c r="F182" s="977">
        <v>500</v>
      </c>
      <c r="G182" s="978">
        <v>1000</v>
      </c>
      <c r="H182" s="979">
        <v>2000</v>
      </c>
      <c r="I182" s="109"/>
      <c r="L182" s="1003"/>
    </row>
    <row r="183" spans="1:12" s="110" customFormat="1" ht="17.399999999999999">
      <c r="A183" s="980" t="s">
        <v>1031</v>
      </c>
      <c r="B183" s="249"/>
      <c r="C183" s="250">
        <v>150</v>
      </c>
      <c r="D183" s="250">
        <v>150</v>
      </c>
      <c r="E183" s="250">
        <v>400</v>
      </c>
      <c r="F183" s="250">
        <v>800</v>
      </c>
      <c r="G183" s="251">
        <v>1400</v>
      </c>
      <c r="H183" s="981">
        <v>2800</v>
      </c>
      <c r="I183" s="109"/>
      <c r="L183" s="1003"/>
    </row>
    <row r="184" spans="1:12" s="110" customFormat="1" ht="15">
      <c r="A184" s="980" t="s">
        <v>1032</v>
      </c>
      <c r="B184" s="249"/>
      <c r="C184" s="250" t="s">
        <v>1033</v>
      </c>
      <c r="D184" s="250" t="s">
        <v>1034</v>
      </c>
      <c r="E184" s="250" t="s">
        <v>1033</v>
      </c>
      <c r="F184" s="250" t="s">
        <v>1033</v>
      </c>
      <c r="G184" s="250" t="s">
        <v>1033</v>
      </c>
      <c r="H184" s="982" t="s">
        <v>1035</v>
      </c>
      <c r="I184" s="109"/>
      <c r="L184" s="1003"/>
    </row>
    <row r="185" spans="1:12" s="110" customFormat="1" ht="15">
      <c r="A185" s="980" t="s">
        <v>1036</v>
      </c>
      <c r="B185" s="249"/>
      <c r="C185" s="250" t="s">
        <v>1037</v>
      </c>
      <c r="D185" s="250" t="s">
        <v>1038</v>
      </c>
      <c r="E185" s="250" t="s">
        <v>1039</v>
      </c>
      <c r="F185" s="250" t="s">
        <v>1039</v>
      </c>
      <c r="G185" s="250" t="s">
        <v>1040</v>
      </c>
      <c r="H185" s="982" t="s">
        <v>1041</v>
      </c>
      <c r="I185" s="109"/>
      <c r="L185" s="1003"/>
    </row>
    <row r="186" spans="1:12" s="110" customFormat="1" ht="15">
      <c r="A186" s="980" t="s">
        <v>1042</v>
      </c>
      <c r="B186" s="249"/>
      <c r="C186" s="250" t="s">
        <v>1043</v>
      </c>
      <c r="D186" s="250" t="s">
        <v>1043</v>
      </c>
      <c r="E186" s="250" t="s">
        <v>1044</v>
      </c>
      <c r="F186" s="250" t="s">
        <v>1044</v>
      </c>
      <c r="G186" s="250" t="s">
        <v>1039</v>
      </c>
      <c r="H186" s="982" t="s">
        <v>1039</v>
      </c>
      <c r="I186" s="109"/>
      <c r="L186" s="1003"/>
    </row>
    <row r="187" spans="1:12" s="110" customFormat="1" ht="15.6">
      <c r="A187" s="983"/>
      <c r="B187" s="153"/>
      <c r="C187" s="153"/>
      <c r="D187" s="153"/>
      <c r="E187" s="153"/>
      <c r="F187" s="153"/>
      <c r="G187" s="153"/>
      <c r="H187" s="984"/>
      <c r="I187" s="109"/>
      <c r="L187" s="1003"/>
    </row>
    <row r="188" spans="1:12" s="110" customFormat="1" ht="15.6">
      <c r="A188" s="980" t="s">
        <v>2172</v>
      </c>
      <c r="B188" s="249" t="s">
        <v>878</v>
      </c>
      <c r="C188" s="143">
        <v>98784</v>
      </c>
      <c r="D188" s="143">
        <v>114912</v>
      </c>
      <c r="E188" s="143">
        <v>137088</v>
      </c>
      <c r="F188" s="143">
        <v>139104.00000000003</v>
      </c>
      <c r="G188" s="143">
        <v>165312.00000000003</v>
      </c>
      <c r="H188" s="922">
        <v>207648</v>
      </c>
      <c r="I188" s="109"/>
      <c r="L188" s="1003"/>
    </row>
    <row r="189" spans="1:12" s="110" customFormat="1" ht="15.6">
      <c r="A189" s="980" t="s">
        <v>2173</v>
      </c>
      <c r="B189" s="249" t="s">
        <v>879</v>
      </c>
      <c r="C189" s="143">
        <v>106848</v>
      </c>
      <c r="D189" s="143">
        <v>124992</v>
      </c>
      <c r="E189" s="143">
        <v>151200.00000000003</v>
      </c>
      <c r="F189" s="143">
        <v>151200.00000000003</v>
      </c>
      <c r="G189" s="143">
        <v>245952</v>
      </c>
      <c r="H189" s="922">
        <v>310464.00000000006</v>
      </c>
      <c r="I189" s="109"/>
      <c r="L189" s="1003"/>
    </row>
    <row r="190" spans="1:12" s="110" customFormat="1" ht="16.2" thickBot="1">
      <c r="A190" s="985"/>
      <c r="B190" s="986"/>
      <c r="C190" s="987"/>
      <c r="D190" s="987"/>
      <c r="E190" s="987"/>
      <c r="F190" s="987"/>
      <c r="G190" s="987"/>
      <c r="H190" s="988"/>
      <c r="I190" s="109"/>
      <c r="L190" s="1003"/>
    </row>
    <row r="191" spans="1:12" s="110" customFormat="1" ht="15.6">
      <c r="A191" s="975" t="s">
        <v>1045</v>
      </c>
      <c r="B191" s="976"/>
      <c r="C191" s="989" t="s">
        <v>1046</v>
      </c>
      <c r="D191" s="989" t="s">
        <v>1046</v>
      </c>
      <c r="E191" s="989" t="s">
        <v>1047</v>
      </c>
      <c r="F191" s="989" t="s">
        <v>1047</v>
      </c>
      <c r="G191" s="989" t="s">
        <v>1047</v>
      </c>
      <c r="H191" s="990" t="s">
        <v>1047</v>
      </c>
      <c r="I191" s="109"/>
      <c r="L191" s="1003"/>
    </row>
    <row r="192" spans="1:12" s="110" customFormat="1" ht="15.6">
      <c r="A192" s="980"/>
      <c r="B192" s="249"/>
      <c r="C192" s="252"/>
      <c r="D192" s="252"/>
      <c r="E192" s="252"/>
      <c r="F192" s="252"/>
      <c r="G192" s="252"/>
      <c r="H192" s="991"/>
      <c r="I192" s="109"/>
      <c r="L192" s="1003"/>
    </row>
    <row r="193" spans="1:12" s="110" customFormat="1" ht="15.6">
      <c r="A193" s="980" t="s">
        <v>2174</v>
      </c>
      <c r="B193" s="249"/>
      <c r="C193" s="143">
        <v>13104</v>
      </c>
      <c r="D193" s="143">
        <v>13104</v>
      </c>
      <c r="E193" s="143">
        <v>22982.400000000001</v>
      </c>
      <c r="F193" s="143">
        <v>24998.400000000001</v>
      </c>
      <c r="G193" s="143">
        <v>24998.400000000001</v>
      </c>
      <c r="H193" s="922">
        <v>24998.400000000001</v>
      </c>
      <c r="I193" s="109"/>
      <c r="L193" s="1003"/>
    </row>
    <row r="194" spans="1:12" s="110" customFormat="1" ht="16.2" thickBot="1">
      <c r="A194" s="992"/>
      <c r="B194" s="931"/>
      <c r="C194" s="931"/>
      <c r="D194" s="931"/>
      <c r="E194" s="931"/>
      <c r="F194" s="931"/>
      <c r="G194" s="931"/>
      <c r="H194" s="993"/>
      <c r="I194" s="109"/>
      <c r="L194" s="1003"/>
    </row>
    <row r="195" spans="1:12" s="110" customFormat="1">
      <c r="B195" s="109"/>
      <c r="C195" s="109"/>
      <c r="D195" s="109"/>
      <c r="E195" s="109"/>
      <c r="F195" s="109"/>
      <c r="G195" s="109"/>
      <c r="H195" s="109"/>
      <c r="I195" s="109"/>
      <c r="L195" s="1003"/>
    </row>
  </sheetData>
  <sheetProtection selectLockedCells="1" selectUnlockedCells="1"/>
  <mergeCells count="9">
    <mergeCell ref="A96:K96"/>
    <mergeCell ref="C101:D101"/>
    <mergeCell ref="A158:K158"/>
    <mergeCell ref="A19:F19"/>
    <mergeCell ref="D32:E32"/>
    <mergeCell ref="A43:J43"/>
    <mergeCell ref="A49:J49"/>
    <mergeCell ref="A56:J56"/>
    <mergeCell ref="A92:B92"/>
  </mergeCells>
  <pageMargins left="0.70833333333333337" right="0.70833333333333337" top="0.74791666666666667" bottom="0.74791666666666667" header="0.51180555555555551" footer="0.51180555555555551"/>
  <pageSetup paperSize="9" scale="85" firstPageNumber="0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H181"/>
  <sheetViews>
    <sheetView view="pageBreakPreview" topLeftCell="A13" zoomScale="90" zoomScaleNormal="100" zoomScaleSheetLayoutView="90" workbookViewId="0">
      <selection activeCell="A32" sqref="A32"/>
    </sheetView>
  </sheetViews>
  <sheetFormatPr defaultRowHeight="13.2"/>
  <cols>
    <col min="1" max="1" width="28.109375" customWidth="1"/>
    <col min="2" max="2" width="17.6640625" style="470" customWidth="1"/>
    <col min="3" max="3" width="13.44140625" customWidth="1"/>
    <col min="6" max="6" width="9" customWidth="1"/>
    <col min="7" max="7" width="9.109375" style="996" customWidth="1"/>
    <col min="14" max="14" width="9.109375" customWidth="1"/>
  </cols>
  <sheetData>
    <row r="1" spans="1:7">
      <c r="A1" s="433"/>
      <c r="B1" s="767"/>
      <c r="C1" s="433"/>
      <c r="D1" s="433"/>
      <c r="E1" s="433"/>
      <c r="F1" s="433"/>
      <c r="G1" s="1000"/>
    </row>
    <row r="2" spans="1:7">
      <c r="A2" s="433"/>
      <c r="B2" s="767"/>
      <c r="C2" s="433"/>
      <c r="D2" s="433"/>
      <c r="E2" s="433"/>
      <c r="F2" s="433"/>
      <c r="G2" s="1000"/>
    </row>
    <row r="3" spans="1:7">
      <c r="A3" s="433"/>
      <c r="B3" s="767"/>
      <c r="C3" s="433"/>
      <c r="D3" s="433"/>
      <c r="E3" s="433"/>
      <c r="F3" s="433"/>
      <c r="G3" s="1000"/>
    </row>
    <row r="4" spans="1:7">
      <c r="A4" s="433"/>
      <c r="B4" s="767"/>
      <c r="C4" s="433"/>
      <c r="D4" s="433"/>
      <c r="E4" s="433"/>
      <c r="F4" s="433"/>
      <c r="G4" s="1000"/>
    </row>
    <row r="5" spans="1:7">
      <c r="A5" s="433"/>
      <c r="B5" s="767"/>
      <c r="C5" s="433"/>
      <c r="D5" s="433"/>
      <c r="E5" s="433"/>
      <c r="F5" s="433"/>
      <c r="G5" s="1000"/>
    </row>
    <row r="6" spans="1:7">
      <c r="A6" s="433"/>
      <c r="B6" s="767"/>
      <c r="C6" s="433"/>
      <c r="D6" s="433"/>
      <c r="E6" s="433"/>
      <c r="F6" s="433"/>
      <c r="G6" s="1000"/>
    </row>
    <row r="7" spans="1:7">
      <c r="A7" s="433"/>
      <c r="B7" s="767"/>
      <c r="C7" s="433"/>
      <c r="D7" s="433"/>
      <c r="E7" s="433"/>
      <c r="F7" s="433"/>
      <c r="G7" s="1000"/>
    </row>
    <row r="8" spans="1:7">
      <c r="A8" s="433"/>
      <c r="B8" s="767"/>
      <c r="C8" s="433"/>
      <c r="D8" s="433"/>
      <c r="E8" s="433"/>
      <c r="F8" s="433"/>
      <c r="G8" s="1000"/>
    </row>
    <row r="9" spans="1:7">
      <c r="A9" s="433"/>
      <c r="B9" s="767"/>
      <c r="C9" s="433"/>
      <c r="D9" s="433"/>
      <c r="E9" s="433"/>
      <c r="F9" s="433"/>
      <c r="G9" s="1000"/>
    </row>
    <row r="10" spans="1:7">
      <c r="A10" s="433"/>
      <c r="B10" s="767"/>
      <c r="C10" s="433"/>
      <c r="D10" s="433"/>
      <c r="E10" s="433"/>
      <c r="F10" s="433"/>
      <c r="G10" s="1000"/>
    </row>
    <row r="11" spans="1:7">
      <c r="A11" s="433"/>
      <c r="B11" s="767"/>
      <c r="C11" s="433"/>
      <c r="D11" s="433"/>
      <c r="E11" s="433"/>
      <c r="F11" s="433"/>
      <c r="G11" s="1000"/>
    </row>
    <row r="12" spans="1:7">
      <c r="A12" s="433"/>
      <c r="B12" s="767"/>
      <c r="C12" s="433"/>
      <c r="D12" s="433"/>
      <c r="E12" s="433"/>
      <c r="F12" s="433"/>
      <c r="G12" s="1000"/>
    </row>
    <row r="13" spans="1:7">
      <c r="A13" s="433"/>
      <c r="B13" s="767"/>
      <c r="C13" s="433"/>
      <c r="D13" s="433"/>
      <c r="E13" s="433"/>
      <c r="F13" s="433"/>
      <c r="G13" s="1000"/>
    </row>
    <row r="14" spans="1:7">
      <c r="A14" s="433" t="s">
        <v>1877</v>
      </c>
      <c r="B14" s="767"/>
      <c r="C14" s="433"/>
      <c r="D14" s="433"/>
      <c r="E14" s="433"/>
      <c r="F14" s="433"/>
      <c r="G14" s="1000"/>
    </row>
    <row r="15" spans="1:7">
      <c r="A15" s="433"/>
      <c r="B15" s="767"/>
      <c r="C15" s="433"/>
      <c r="D15" s="433"/>
      <c r="E15" s="433"/>
      <c r="F15" s="433"/>
      <c r="G15" s="1000"/>
    </row>
    <row r="16" spans="1:7">
      <c r="A16" s="1276" t="s">
        <v>1878</v>
      </c>
      <c r="B16" s="1280" t="s">
        <v>1879</v>
      </c>
      <c r="C16" s="1280"/>
      <c r="D16" s="1280"/>
      <c r="E16" s="1280"/>
      <c r="F16" s="1280"/>
      <c r="G16" s="1000"/>
    </row>
    <row r="17" spans="1:7">
      <c r="A17" s="1277"/>
      <c r="B17" s="759">
        <v>12</v>
      </c>
      <c r="C17" s="749">
        <v>18</v>
      </c>
      <c r="D17" s="749">
        <v>24</v>
      </c>
      <c r="E17" s="749">
        <v>36</v>
      </c>
      <c r="F17" s="749">
        <v>48</v>
      </c>
      <c r="G17" s="1000"/>
    </row>
    <row r="18" spans="1:7">
      <c r="A18" s="1278"/>
      <c r="B18" s="1281" t="s">
        <v>1880</v>
      </c>
      <c r="C18" s="1281"/>
      <c r="D18" s="1281"/>
      <c r="E18" s="1281"/>
      <c r="F18" s="1281"/>
      <c r="G18" s="1000"/>
    </row>
    <row r="19" spans="1:7">
      <c r="A19" s="753" t="s">
        <v>1881</v>
      </c>
      <c r="B19" s="760">
        <v>0.09</v>
      </c>
      <c r="C19" s="751">
        <v>0.12</v>
      </c>
      <c r="D19" s="751">
        <v>0.18</v>
      </c>
      <c r="E19" s="751">
        <v>0.25</v>
      </c>
      <c r="F19" s="751" t="s">
        <v>933</v>
      </c>
      <c r="G19" s="1000"/>
    </row>
    <row r="20" spans="1:7">
      <c r="A20" s="754" t="s">
        <v>1882</v>
      </c>
      <c r="B20" s="761">
        <v>0.12</v>
      </c>
      <c r="C20" s="750">
        <v>0.18</v>
      </c>
      <c r="D20" s="750">
        <v>0.25</v>
      </c>
      <c r="E20" s="750" t="s">
        <v>1883</v>
      </c>
      <c r="F20" s="750" t="s">
        <v>1883</v>
      </c>
      <c r="G20" s="1000"/>
    </row>
    <row r="21" spans="1:7">
      <c r="A21" s="754" t="s">
        <v>1884</v>
      </c>
      <c r="B21" s="761">
        <v>0.18</v>
      </c>
      <c r="C21" s="750">
        <v>0.25</v>
      </c>
      <c r="D21" s="750">
        <v>0.37</v>
      </c>
      <c r="E21" s="750" t="s">
        <v>1885</v>
      </c>
      <c r="F21" s="750" t="s">
        <v>1885</v>
      </c>
      <c r="G21" s="1000"/>
    </row>
    <row r="22" spans="1:7">
      <c r="A22" s="754" t="s">
        <v>1886</v>
      </c>
      <c r="B22" s="761">
        <v>0.25</v>
      </c>
      <c r="C22" s="750">
        <v>0.37</v>
      </c>
      <c r="D22" s="750">
        <v>0.55000000000000004</v>
      </c>
      <c r="E22" s="750" t="s">
        <v>1887</v>
      </c>
      <c r="F22" s="750" t="s">
        <v>1887</v>
      </c>
      <c r="G22" s="1000"/>
    </row>
    <row r="23" spans="1:7" ht="13.5" customHeight="1">
      <c r="A23" s="754" t="s">
        <v>1888</v>
      </c>
      <c r="B23" s="761">
        <v>0.37</v>
      </c>
      <c r="C23" s="750">
        <v>0.55000000000000004</v>
      </c>
      <c r="D23" s="750">
        <v>0.75</v>
      </c>
      <c r="E23" s="750">
        <v>1.1000000000000001</v>
      </c>
      <c r="F23" s="750" t="s">
        <v>933</v>
      </c>
      <c r="G23" s="1000"/>
    </row>
    <row r="24" spans="1:7">
      <c r="A24" s="754" t="s">
        <v>1889</v>
      </c>
      <c r="B24" s="761">
        <v>0.75</v>
      </c>
      <c r="C24" s="750">
        <v>1.1000000000000001</v>
      </c>
      <c r="D24" s="750">
        <v>1.5</v>
      </c>
      <c r="E24" s="750">
        <v>2.2000000000000002</v>
      </c>
      <c r="F24" s="750" t="s">
        <v>933</v>
      </c>
      <c r="G24" s="1000"/>
    </row>
    <row r="25" spans="1:7">
      <c r="A25" s="754" t="s">
        <v>1890</v>
      </c>
      <c r="B25" s="761">
        <v>1.1000000000000001</v>
      </c>
      <c r="C25" s="750">
        <v>1.5</v>
      </c>
      <c r="D25" s="750">
        <v>2.2000000000000002</v>
      </c>
      <c r="E25" s="750">
        <v>3</v>
      </c>
      <c r="F25" s="750" t="s">
        <v>933</v>
      </c>
      <c r="G25" s="1000"/>
    </row>
    <row r="26" spans="1:7">
      <c r="A26" s="754" t="s">
        <v>1891</v>
      </c>
      <c r="B26" s="761">
        <v>3</v>
      </c>
      <c r="C26" s="750">
        <v>4</v>
      </c>
      <c r="D26" s="750">
        <v>5.5</v>
      </c>
      <c r="E26" s="750">
        <v>7.5</v>
      </c>
      <c r="F26" s="750" t="s">
        <v>933</v>
      </c>
      <c r="G26" s="1000"/>
    </row>
    <row r="27" spans="1:7">
      <c r="A27" s="754" t="s">
        <v>1892</v>
      </c>
      <c r="B27" s="761">
        <v>5.5</v>
      </c>
      <c r="C27" s="750">
        <v>7.5</v>
      </c>
      <c r="D27" s="750">
        <v>11</v>
      </c>
      <c r="E27" s="750" t="s">
        <v>933</v>
      </c>
      <c r="F27" s="750" t="s">
        <v>933</v>
      </c>
      <c r="G27" s="1000"/>
    </row>
    <row r="28" spans="1:7">
      <c r="A28" s="433"/>
      <c r="B28" s="767"/>
      <c r="C28" s="433"/>
      <c r="D28" s="433"/>
      <c r="E28" s="433"/>
      <c r="F28" s="433"/>
      <c r="G28" s="1000"/>
    </row>
    <row r="29" spans="1:7">
      <c r="A29" s="752" t="s">
        <v>1893</v>
      </c>
      <c r="B29" s="767"/>
      <c r="C29" s="433"/>
      <c r="D29" s="433"/>
      <c r="E29" s="433"/>
      <c r="F29" s="433"/>
      <c r="G29" s="1000"/>
    </row>
    <row r="30" spans="1:7">
      <c r="A30" s="752" t="s">
        <v>1894</v>
      </c>
      <c r="B30" s="767"/>
      <c r="C30" s="433"/>
      <c r="D30" s="433"/>
      <c r="E30" s="433"/>
      <c r="F30" s="433"/>
      <c r="G30" s="1000"/>
    </row>
    <row r="31" spans="1:7">
      <c r="A31" s="752" t="s">
        <v>1895</v>
      </c>
      <c r="B31" s="767"/>
      <c r="C31" s="433"/>
      <c r="D31" s="433"/>
      <c r="E31" s="433"/>
      <c r="F31" s="433"/>
      <c r="G31" s="1000"/>
    </row>
    <row r="32" spans="1:7">
      <c r="A32" s="752" t="s">
        <v>1896</v>
      </c>
      <c r="B32" s="767"/>
      <c r="C32" s="433"/>
      <c r="D32" s="433"/>
      <c r="E32" s="433"/>
      <c r="F32" s="433"/>
      <c r="G32" s="1000"/>
    </row>
    <row r="33" spans="1:7">
      <c r="A33" s="752" t="s">
        <v>1897</v>
      </c>
      <c r="B33" s="767"/>
      <c r="C33" s="433"/>
      <c r="D33" s="433"/>
      <c r="E33" s="433"/>
      <c r="F33" s="433"/>
      <c r="G33" s="1000"/>
    </row>
    <row r="34" spans="1:7">
      <c r="A34" s="752" t="s">
        <v>1875</v>
      </c>
      <c r="B34" s="767"/>
      <c r="C34" s="433"/>
      <c r="D34" s="433"/>
      <c r="E34" s="433"/>
      <c r="F34" s="433"/>
      <c r="G34" s="1000"/>
    </row>
    <row r="35" spans="1:7">
      <c r="A35" s="752" t="s">
        <v>1898</v>
      </c>
      <c r="B35" s="767"/>
      <c r="C35" s="433"/>
      <c r="D35" s="433"/>
      <c r="E35" s="433"/>
      <c r="F35" s="433"/>
      <c r="G35" s="1000"/>
    </row>
    <row r="36" spans="1:7">
      <c r="A36" s="752" t="s">
        <v>1899</v>
      </c>
      <c r="B36" s="767"/>
      <c r="C36" s="433"/>
      <c r="D36" s="433"/>
      <c r="E36" s="433"/>
      <c r="F36" s="433"/>
      <c r="G36" s="1000"/>
    </row>
    <row r="37" spans="1:7">
      <c r="A37" s="752" t="s">
        <v>1876</v>
      </c>
      <c r="B37" s="762"/>
      <c r="C37" s="752"/>
      <c r="D37" s="433"/>
      <c r="E37" s="433"/>
      <c r="F37" s="433"/>
      <c r="G37" s="1000"/>
    </row>
    <row r="38" spans="1:7">
      <c r="A38" s="752" t="s">
        <v>1900</v>
      </c>
      <c r="B38" s="762"/>
      <c r="C38" s="752"/>
      <c r="D38" s="433"/>
      <c r="E38" s="433"/>
      <c r="F38" s="433"/>
      <c r="G38" s="1000"/>
    </row>
    <row r="39" spans="1:7">
      <c r="A39" s="752" t="s">
        <v>1901</v>
      </c>
      <c r="B39" s="762"/>
      <c r="C39" s="752"/>
      <c r="D39" s="433"/>
      <c r="E39" s="433"/>
      <c r="F39" s="433"/>
      <c r="G39" s="1000"/>
    </row>
    <row r="40" spans="1:7">
      <c r="A40" s="752" t="s">
        <v>1902</v>
      </c>
      <c r="B40" s="762"/>
      <c r="C40" s="752"/>
      <c r="D40" s="433"/>
      <c r="E40" s="433"/>
      <c r="F40" s="433"/>
      <c r="G40" s="1000"/>
    </row>
    <row r="41" spans="1:7">
      <c r="A41" s="752" t="s">
        <v>1903</v>
      </c>
      <c r="B41" s="762"/>
      <c r="C41" s="752"/>
      <c r="D41" s="433"/>
      <c r="E41" s="433"/>
      <c r="F41" s="433"/>
      <c r="G41" s="1000"/>
    </row>
    <row r="42" spans="1:7">
      <c r="A42" s="752"/>
      <c r="B42" s="762"/>
      <c r="C42" s="752"/>
      <c r="D42" s="433"/>
      <c r="E42" s="433"/>
      <c r="F42" s="433"/>
      <c r="G42" s="1000"/>
    </row>
    <row r="43" spans="1:7">
      <c r="A43" s="752"/>
      <c r="B43" s="762"/>
      <c r="C43" s="752"/>
      <c r="D43" s="433"/>
      <c r="E43" s="433"/>
      <c r="F43" s="433"/>
      <c r="G43" s="1000"/>
    </row>
    <row r="44" spans="1:7">
      <c r="A44" s="752"/>
      <c r="B44" s="762"/>
      <c r="C44" s="752"/>
      <c r="D44" s="433"/>
      <c r="E44" s="433"/>
      <c r="F44" s="433"/>
      <c r="G44" s="1000"/>
    </row>
    <row r="45" spans="1:7">
      <c r="A45" s="752"/>
      <c r="B45" s="762"/>
      <c r="C45" s="752"/>
      <c r="D45" s="433"/>
      <c r="E45" s="433"/>
      <c r="F45" s="433"/>
      <c r="G45" s="1000"/>
    </row>
    <row r="46" spans="1:7">
      <c r="A46" s="752"/>
      <c r="B46" s="762"/>
      <c r="C46" s="752"/>
      <c r="D46" s="433"/>
      <c r="E46" s="433"/>
      <c r="F46" s="433"/>
      <c r="G46" s="1000"/>
    </row>
    <row r="47" spans="1:7">
      <c r="A47" s="752"/>
      <c r="B47" s="762"/>
      <c r="C47" s="752"/>
      <c r="D47" s="433"/>
      <c r="E47" s="433"/>
      <c r="F47" s="433"/>
      <c r="G47" s="1000"/>
    </row>
    <row r="48" spans="1:7">
      <c r="A48" s="752"/>
      <c r="B48" s="762"/>
      <c r="C48" s="752"/>
      <c r="D48" s="433"/>
      <c r="E48" s="433"/>
      <c r="F48" s="433"/>
      <c r="G48" s="1000"/>
    </row>
    <row r="49" spans="1:8">
      <c r="A49" s="752"/>
      <c r="B49" s="762"/>
      <c r="C49" s="752"/>
      <c r="D49" s="433"/>
      <c r="E49" s="433"/>
      <c r="F49" s="433"/>
      <c r="G49" s="1000"/>
    </row>
    <row r="50" spans="1:8">
      <c r="A50" s="752"/>
      <c r="B50" s="762"/>
      <c r="C50" s="752"/>
      <c r="D50" s="433"/>
      <c r="E50" s="433"/>
      <c r="F50" s="433"/>
      <c r="G50" s="1000"/>
    </row>
    <row r="51" spans="1:8">
      <c r="A51" s="752"/>
      <c r="B51" s="762"/>
      <c r="C51" s="752"/>
      <c r="D51" s="433"/>
      <c r="E51" s="433"/>
      <c r="F51" s="433"/>
      <c r="G51" s="1000"/>
    </row>
    <row r="52" spans="1:8">
      <c r="A52" s="752"/>
      <c r="B52" s="762"/>
      <c r="C52" s="752"/>
      <c r="D52" s="433"/>
      <c r="E52" s="433"/>
      <c r="F52" s="433"/>
      <c r="G52" s="1000"/>
    </row>
    <row r="53" spans="1:8">
      <c r="A53" s="752"/>
      <c r="B53" s="762"/>
      <c r="C53" s="752"/>
      <c r="D53" s="433"/>
      <c r="E53" s="433"/>
      <c r="F53" s="433"/>
      <c r="G53" s="1000"/>
    </row>
    <row r="54" spans="1:8">
      <c r="A54" s="752"/>
      <c r="B54" s="762"/>
      <c r="C54" s="752"/>
      <c r="D54" s="433"/>
      <c r="E54" s="433"/>
      <c r="F54" s="433"/>
      <c r="G54" s="1000"/>
    </row>
    <row r="55" spans="1:8">
      <c r="A55" s="752"/>
      <c r="B55" s="762"/>
      <c r="C55" s="752"/>
      <c r="D55" s="433"/>
      <c r="E55" s="433"/>
      <c r="F55" s="433"/>
      <c r="G55" s="1000"/>
    </row>
    <row r="56" spans="1:8">
      <c r="A56" s="752"/>
      <c r="B56" s="762"/>
      <c r="C56" s="752"/>
      <c r="D56" s="433"/>
      <c r="E56" s="433"/>
      <c r="F56" s="433"/>
      <c r="G56" s="1000"/>
    </row>
    <row r="57" spans="1:8">
      <c r="A57" s="752"/>
      <c r="B57" s="762"/>
      <c r="C57" s="752"/>
      <c r="D57" s="433"/>
      <c r="E57" s="433"/>
      <c r="F57" s="433"/>
      <c r="G57" s="1000"/>
    </row>
    <row r="58" spans="1:8">
      <c r="A58" s="752"/>
      <c r="B58" s="762"/>
      <c r="C58" s="752"/>
      <c r="D58" s="433"/>
      <c r="E58" s="433"/>
      <c r="F58" s="433"/>
      <c r="G58" s="1000"/>
    </row>
    <row r="59" spans="1:8">
      <c r="A59" s="752"/>
      <c r="B59" s="762"/>
      <c r="C59" s="752"/>
      <c r="D59" s="433"/>
      <c r="E59" s="433"/>
      <c r="F59" s="433"/>
      <c r="G59" s="1000"/>
    </row>
    <row r="60" spans="1:8" ht="14.4" thickBot="1">
      <c r="A60" s="765"/>
      <c r="B60" s="766"/>
      <c r="C60" s="765"/>
      <c r="D60" s="432"/>
      <c r="E60" s="432"/>
      <c r="F60" s="432"/>
      <c r="G60" s="1004"/>
    </row>
    <row r="61" spans="1:8" ht="18.600000000000001" thickBot="1">
      <c r="A61" s="1270" t="s">
        <v>1931</v>
      </c>
      <c r="B61" s="1273"/>
      <c r="C61" s="768"/>
      <c r="D61" s="768"/>
      <c r="E61" s="768"/>
      <c r="F61" s="768"/>
      <c r="G61" s="1005"/>
      <c r="H61" s="768"/>
    </row>
    <row r="62" spans="1:8" ht="27.75" customHeight="1" thickBot="1">
      <c r="A62" s="758" t="s">
        <v>198</v>
      </c>
      <c r="B62" s="764" t="s">
        <v>2175</v>
      </c>
    </row>
    <row r="63" spans="1:8" ht="25.5" customHeight="1" thickBot="1">
      <c r="A63" s="1267" t="s">
        <v>1904</v>
      </c>
      <c r="B63" s="1272"/>
    </row>
    <row r="64" spans="1:8" ht="13.8" thickBot="1">
      <c r="A64" s="755" t="s">
        <v>1905</v>
      </c>
      <c r="B64" s="1074">
        <v>302832</v>
      </c>
      <c r="C64" s="53"/>
    </row>
    <row r="65" spans="1:3" ht="13.8" thickBot="1">
      <c r="A65" s="755" t="s">
        <v>1906</v>
      </c>
      <c r="B65" s="1074">
        <v>345600</v>
      </c>
      <c r="C65" s="53"/>
    </row>
    <row r="66" spans="1:3" ht="13.8" thickBot="1">
      <c r="A66" s="755" t="s">
        <v>1907</v>
      </c>
      <c r="B66" s="1074">
        <v>365472</v>
      </c>
      <c r="C66" s="53"/>
    </row>
    <row r="67" spans="1:3" ht="13.8" thickBot="1">
      <c r="A67" s="755" t="s">
        <v>1908</v>
      </c>
      <c r="B67" s="1074">
        <v>379296</v>
      </c>
      <c r="C67" s="53"/>
    </row>
    <row r="68" spans="1:3" ht="13.8" thickBot="1">
      <c r="A68" s="755" t="s">
        <v>1909</v>
      </c>
      <c r="B68" s="1074">
        <v>400680</v>
      </c>
      <c r="C68" s="53"/>
    </row>
    <row r="69" spans="1:3" ht="13.8" thickBot="1">
      <c r="A69" s="755" t="s">
        <v>1910</v>
      </c>
      <c r="B69" s="1074">
        <v>593352</v>
      </c>
      <c r="C69" s="53"/>
    </row>
    <row r="70" spans="1:3" ht="13.8" thickBot="1">
      <c r="A70" s="755" t="s">
        <v>1911</v>
      </c>
      <c r="B70" s="1074">
        <v>609120</v>
      </c>
      <c r="C70" s="53"/>
    </row>
    <row r="71" spans="1:3" ht="13.8" thickBot="1">
      <c r="A71" s="755" t="s">
        <v>1912</v>
      </c>
      <c r="B71" s="1074">
        <v>630720</v>
      </c>
      <c r="C71" s="53"/>
    </row>
    <row r="72" spans="1:3" ht="13.8" thickBot="1">
      <c r="A72" s="755" t="s">
        <v>1913</v>
      </c>
      <c r="B72" s="1074">
        <v>617760</v>
      </c>
      <c r="C72" s="53"/>
    </row>
    <row r="73" spans="1:3" ht="13.8" thickBot="1">
      <c r="A73" s="755" t="s">
        <v>1914</v>
      </c>
      <c r="B73" s="1074">
        <v>632880</v>
      </c>
      <c r="C73" s="53"/>
    </row>
    <row r="74" spans="1:3" ht="13.8" thickBot="1">
      <c r="A74" s="755" t="s">
        <v>1915</v>
      </c>
      <c r="B74" s="1074">
        <v>658800</v>
      </c>
      <c r="C74" s="53"/>
    </row>
    <row r="75" spans="1:3" ht="13.8" thickBot="1">
      <c r="A75" s="755" t="s">
        <v>1916</v>
      </c>
      <c r="B75" s="1074">
        <v>1002240</v>
      </c>
      <c r="C75" s="53"/>
    </row>
    <row r="76" spans="1:3" ht="13.8" thickBot="1">
      <c r="A76" s="755" t="s">
        <v>1917</v>
      </c>
      <c r="B76" s="1074">
        <v>1015200</v>
      </c>
      <c r="C76" s="53"/>
    </row>
    <row r="77" spans="1:3" ht="13.8" thickBot="1">
      <c r="A77" s="755" t="s">
        <v>1918</v>
      </c>
      <c r="B77" s="1074">
        <v>1056240</v>
      </c>
      <c r="C77" s="53"/>
    </row>
    <row r="78" spans="1:3" ht="13.8" thickBot="1">
      <c r="A78" s="755" t="s">
        <v>1919</v>
      </c>
      <c r="B78" s="1074">
        <v>1038960</v>
      </c>
      <c r="C78" s="53"/>
    </row>
    <row r="79" spans="1:3" ht="13.8" thickBot="1">
      <c r="A79" s="755" t="s">
        <v>1920</v>
      </c>
      <c r="B79" s="1074">
        <v>1067040</v>
      </c>
      <c r="C79" s="53"/>
    </row>
    <row r="80" spans="1:3" ht="13.8" thickBot="1">
      <c r="A80" s="755" t="s">
        <v>1921</v>
      </c>
      <c r="B80" s="1074">
        <v>1110240</v>
      </c>
      <c r="C80" s="53"/>
    </row>
    <row r="81" spans="1:8" ht="13.8" thickBot="1">
      <c r="A81" s="755" t="s">
        <v>1922</v>
      </c>
      <c r="B81" s="1074">
        <v>1490400</v>
      </c>
      <c r="C81" s="53"/>
    </row>
    <row r="82" spans="1:8" ht="13.8" thickBot="1">
      <c r="A82" s="755" t="s">
        <v>1923</v>
      </c>
      <c r="B82" s="1074">
        <v>1520640</v>
      </c>
      <c r="C82" s="53"/>
    </row>
    <row r="83" spans="1:8" ht="13.8" thickBot="1">
      <c r="A83" s="755" t="s">
        <v>1924</v>
      </c>
      <c r="B83" s="1074">
        <v>2414880</v>
      </c>
      <c r="C83" s="53"/>
    </row>
    <row r="84" spans="1:8" ht="18" customHeight="1" thickBot="1">
      <c r="A84" s="1267" t="s">
        <v>1925</v>
      </c>
      <c r="B84" s="1268"/>
      <c r="C84" s="53"/>
    </row>
    <row r="85" spans="1:8" ht="13.8" thickBot="1">
      <c r="A85" s="755" t="s">
        <v>1926</v>
      </c>
      <c r="B85" s="1075">
        <v>142128</v>
      </c>
      <c r="C85" s="53"/>
    </row>
    <row r="86" spans="1:8" ht="13.8" thickBot="1">
      <c r="A86" s="755" t="s">
        <v>1927</v>
      </c>
      <c r="B86" s="1075">
        <v>160920</v>
      </c>
      <c r="C86" s="53"/>
    </row>
    <row r="87" spans="1:8" ht="13.5" customHeight="1" thickBot="1">
      <c r="A87" s="1267" t="s">
        <v>1928</v>
      </c>
      <c r="B87" s="1268"/>
      <c r="C87" s="53"/>
    </row>
    <row r="88" spans="1:8" ht="13.8" thickBot="1">
      <c r="A88" s="755" t="s">
        <v>1929</v>
      </c>
      <c r="B88" s="1075">
        <v>332640</v>
      </c>
      <c r="C88" s="53"/>
    </row>
    <row r="89" spans="1:8" ht="13.8" thickBot="1">
      <c r="A89" s="755" t="s">
        <v>1930</v>
      </c>
      <c r="B89" s="1075">
        <v>505440</v>
      </c>
      <c r="C89" s="53"/>
    </row>
    <row r="90" spans="1:8">
      <c r="A90" s="756"/>
      <c r="B90" s="763"/>
      <c r="C90" s="756"/>
      <c r="D90" s="757"/>
      <c r="E90" s="756"/>
      <c r="F90" s="757"/>
      <c r="H90" s="757"/>
    </row>
    <row r="91" spans="1:8">
      <c r="A91" s="756"/>
      <c r="B91" s="763"/>
      <c r="C91" s="756"/>
      <c r="D91" s="757"/>
      <c r="E91" s="756"/>
      <c r="F91" s="757"/>
      <c r="H91" s="757"/>
    </row>
    <row r="92" spans="1:8" ht="18">
      <c r="A92" s="1269" t="s">
        <v>1933</v>
      </c>
      <c r="B92" s="1269"/>
      <c r="C92" s="1279"/>
      <c r="D92" s="768"/>
      <c r="E92" s="768"/>
      <c r="F92" s="768"/>
      <c r="H92" s="768"/>
    </row>
    <row r="93" spans="1:8" ht="13.8" thickBot="1">
      <c r="A93" s="1274" t="s">
        <v>1932</v>
      </c>
      <c r="B93" s="1275"/>
    </row>
    <row r="94" spans="1:8" ht="13.8" thickBot="1">
      <c r="A94" s="758" t="s">
        <v>198</v>
      </c>
      <c r="B94" s="764" t="s">
        <v>2175</v>
      </c>
    </row>
    <row r="95" spans="1:8" ht="13.5" customHeight="1" thickBot="1">
      <c r="A95" s="1267" t="s">
        <v>1904</v>
      </c>
      <c r="B95" s="1268"/>
    </row>
    <row r="96" spans="1:8" ht="13.8" thickBot="1">
      <c r="A96" s="755" t="s">
        <v>1934</v>
      </c>
      <c r="B96" s="1075">
        <v>570240</v>
      </c>
      <c r="C96" s="53"/>
    </row>
    <row r="97" spans="1:8" ht="13.8" thickBot="1">
      <c r="A97" s="755" t="s">
        <v>1935</v>
      </c>
      <c r="B97" s="1075">
        <v>617760</v>
      </c>
      <c r="C97" s="53"/>
    </row>
    <row r="98" spans="1:8" ht="13.8" thickBot="1">
      <c r="A98" s="755" t="s">
        <v>1936</v>
      </c>
      <c r="B98" s="1075">
        <v>756000</v>
      </c>
      <c r="C98" s="53"/>
    </row>
    <row r="99" spans="1:8" ht="13.8" thickBot="1">
      <c r="A99" s="755" t="s">
        <v>1937</v>
      </c>
      <c r="B99" s="1075">
        <v>768960</v>
      </c>
      <c r="C99" s="53"/>
    </row>
    <row r="100" spans="1:8" ht="13.8" thickBot="1">
      <c r="A100" s="755" t="s">
        <v>1938</v>
      </c>
      <c r="B100" s="1075">
        <v>784080</v>
      </c>
      <c r="C100" s="53"/>
    </row>
    <row r="101" spans="1:8" ht="13.8" thickBot="1">
      <c r="A101" s="755" t="s">
        <v>1939</v>
      </c>
      <c r="B101" s="1075">
        <v>797040</v>
      </c>
      <c r="C101" s="53"/>
    </row>
    <row r="102" spans="1:8" ht="13.8" thickBot="1">
      <c r="A102" s="755" t="s">
        <v>1940</v>
      </c>
      <c r="B102" s="1075">
        <v>1408320</v>
      </c>
      <c r="C102" s="53"/>
    </row>
    <row r="103" spans="1:8" ht="13.8" thickBot="1">
      <c r="A103" s="755" t="s">
        <v>1941</v>
      </c>
      <c r="B103" s="1075">
        <v>1436400</v>
      </c>
      <c r="C103" s="53"/>
    </row>
    <row r="104" spans="1:8" ht="13.8" thickBot="1">
      <c r="A104" s="755" t="s">
        <v>1942</v>
      </c>
      <c r="B104" s="1075">
        <v>14364000</v>
      </c>
      <c r="C104" s="53"/>
    </row>
    <row r="105" spans="1:8" ht="13.8" thickBot="1">
      <c r="A105" s="755" t="s">
        <v>1943</v>
      </c>
      <c r="B105" s="1075">
        <v>1470960</v>
      </c>
      <c r="C105" s="53"/>
    </row>
    <row r="106" spans="1:8" ht="13.8" thickBot="1">
      <c r="A106" s="755" t="s">
        <v>1944</v>
      </c>
      <c r="B106" s="1075">
        <v>1976400</v>
      </c>
      <c r="C106" s="53"/>
    </row>
    <row r="107" spans="1:8" ht="13.8" thickBot="1">
      <c r="A107" s="755" t="s">
        <v>1945</v>
      </c>
      <c r="B107" s="1075">
        <v>2004480</v>
      </c>
      <c r="C107" s="53"/>
    </row>
    <row r="108" spans="1:8" ht="13.8" thickBot="1">
      <c r="A108" s="755" t="s">
        <v>1946</v>
      </c>
      <c r="B108" s="1075">
        <v>3002400</v>
      </c>
      <c r="C108" s="53"/>
    </row>
    <row r="109" spans="1:8">
      <c r="A109" s="756"/>
      <c r="B109" s="763"/>
      <c r="C109" s="756"/>
      <c r="D109" s="757"/>
      <c r="E109" s="756"/>
      <c r="F109" s="757"/>
      <c r="H109" s="757"/>
    </row>
    <row r="110" spans="1:8">
      <c r="A110" s="756"/>
      <c r="B110" s="763"/>
      <c r="C110" s="756"/>
      <c r="D110" s="757"/>
      <c r="E110" s="756"/>
      <c r="F110" s="757"/>
      <c r="H110" s="757"/>
    </row>
    <row r="111" spans="1:8">
      <c r="A111" s="756"/>
      <c r="B111" s="763"/>
      <c r="C111" s="756"/>
      <c r="D111" s="757"/>
      <c r="E111" s="756"/>
      <c r="F111" s="757"/>
      <c r="H111" s="757"/>
    </row>
    <row r="112" spans="1:8">
      <c r="A112" s="756"/>
      <c r="B112" s="763"/>
      <c r="C112" s="756"/>
      <c r="D112" s="757"/>
      <c r="E112" s="756"/>
      <c r="F112" s="757"/>
      <c r="H112" s="757"/>
    </row>
    <row r="113" spans="1:8">
      <c r="A113" s="756"/>
      <c r="B113" s="763"/>
      <c r="C113" s="756"/>
      <c r="D113" s="757"/>
      <c r="E113" s="756"/>
      <c r="F113" s="757"/>
      <c r="H113" s="757"/>
    </row>
    <row r="114" spans="1:8" ht="13.8" thickBot="1">
      <c r="A114" s="756"/>
      <c r="B114" s="763"/>
      <c r="C114" s="756"/>
      <c r="D114" s="757"/>
      <c r="E114" s="756"/>
      <c r="F114" s="757"/>
      <c r="H114" s="757"/>
    </row>
    <row r="115" spans="1:8" ht="18.600000000000001" thickBot="1">
      <c r="A115" s="1270" t="s">
        <v>1947</v>
      </c>
      <c r="B115" s="1273"/>
      <c r="C115" s="768"/>
      <c r="D115" s="768"/>
      <c r="E115" s="768"/>
      <c r="F115" s="768"/>
      <c r="H115" s="768"/>
    </row>
    <row r="116" spans="1:8" ht="13.8" thickBot="1">
      <c r="A116" s="758" t="s">
        <v>198</v>
      </c>
      <c r="B116" s="764" t="s">
        <v>2175</v>
      </c>
    </row>
    <row r="117" spans="1:8" ht="15.75" customHeight="1" thickBot="1">
      <c r="A117" s="1267" t="s">
        <v>1947</v>
      </c>
      <c r="B117" s="1272"/>
    </row>
    <row r="118" spans="1:8" ht="15.75" customHeight="1" thickBot="1">
      <c r="A118" s="755" t="s">
        <v>1948</v>
      </c>
      <c r="B118" s="1074">
        <v>119448</v>
      </c>
      <c r="C118" s="53"/>
    </row>
    <row r="119" spans="1:8" ht="15.75" customHeight="1" thickBot="1">
      <c r="A119" s="755" t="s">
        <v>1949</v>
      </c>
      <c r="B119" s="1074">
        <v>125712</v>
      </c>
      <c r="C119" s="53"/>
    </row>
    <row r="120" spans="1:8" ht="15.75" customHeight="1" thickBot="1">
      <c r="A120" s="755" t="s">
        <v>1950</v>
      </c>
      <c r="B120" s="1074">
        <v>127008</v>
      </c>
      <c r="C120" s="53"/>
    </row>
    <row r="121" spans="1:8" ht="15.75" customHeight="1" thickBot="1">
      <c r="A121" s="755" t="s">
        <v>1951</v>
      </c>
      <c r="B121" s="1074">
        <v>127008</v>
      </c>
      <c r="C121" s="53"/>
    </row>
    <row r="122" spans="1:8" ht="15.75" customHeight="1" thickBot="1">
      <c r="A122" s="755" t="s">
        <v>1952</v>
      </c>
      <c r="B122" s="1074">
        <v>130032</v>
      </c>
      <c r="C122" s="53"/>
    </row>
    <row r="123" spans="1:8" ht="15.75" customHeight="1" thickBot="1">
      <c r="A123" s="755" t="s">
        <v>1953</v>
      </c>
      <c r="B123" s="1074">
        <v>137808</v>
      </c>
      <c r="C123" s="53"/>
    </row>
    <row r="124" spans="1:8" ht="15.75" customHeight="1" thickBot="1">
      <c r="A124" s="755" t="s">
        <v>1954</v>
      </c>
      <c r="B124" s="1074">
        <v>148392</v>
      </c>
      <c r="C124" s="53"/>
    </row>
    <row r="125" spans="1:8" ht="15.75" customHeight="1" thickBot="1">
      <c r="A125" s="755" t="s">
        <v>1955</v>
      </c>
      <c r="B125" s="1074">
        <v>151632</v>
      </c>
      <c r="C125" s="53"/>
    </row>
    <row r="126" spans="1:8" ht="15.75" customHeight="1" thickBot="1">
      <c r="A126" s="755" t="s">
        <v>1956</v>
      </c>
      <c r="B126" s="1074">
        <v>157680</v>
      </c>
      <c r="C126" s="53"/>
    </row>
    <row r="127" spans="1:8" ht="15.75" customHeight="1" thickBot="1">
      <c r="A127" s="755" t="s">
        <v>1957</v>
      </c>
      <c r="B127" s="1074">
        <v>218160</v>
      </c>
      <c r="C127" s="53"/>
    </row>
    <row r="128" spans="1:8" ht="15.75" customHeight="1" thickBot="1">
      <c r="A128" s="755" t="s">
        <v>1958</v>
      </c>
      <c r="B128" s="1074">
        <v>226800</v>
      </c>
      <c r="C128" s="53"/>
    </row>
    <row r="129" spans="1:8" ht="15.75" customHeight="1" thickBot="1">
      <c r="A129" s="755" t="s">
        <v>1959</v>
      </c>
      <c r="B129" s="1074">
        <v>237600</v>
      </c>
      <c r="C129" s="53"/>
    </row>
    <row r="130" spans="1:8" ht="15.75" customHeight="1" thickBot="1">
      <c r="A130" s="755" t="s">
        <v>1960</v>
      </c>
      <c r="B130" s="1074">
        <v>295920</v>
      </c>
      <c r="C130" s="53"/>
    </row>
    <row r="131" spans="1:8" ht="15.75" customHeight="1" thickBot="1">
      <c r="A131" s="755" t="s">
        <v>1961</v>
      </c>
      <c r="B131" s="1074">
        <v>302400</v>
      </c>
      <c r="C131" s="53"/>
    </row>
    <row r="132" spans="1:8" ht="15.75" customHeight="1" thickBot="1">
      <c r="A132" s="755" t="s">
        <v>1962</v>
      </c>
      <c r="B132" s="1074">
        <v>339120</v>
      </c>
      <c r="C132" s="53"/>
    </row>
    <row r="133" spans="1:8" ht="15.75" customHeight="1" thickBot="1">
      <c r="A133" s="755" t="s">
        <v>1963</v>
      </c>
      <c r="B133" s="1074">
        <v>436320</v>
      </c>
      <c r="C133" s="53"/>
    </row>
    <row r="134" spans="1:8" ht="15.75" customHeight="1" thickBot="1">
      <c r="A134" s="755" t="s">
        <v>1964</v>
      </c>
      <c r="B134" s="1074">
        <v>455760</v>
      </c>
      <c r="C134" s="53"/>
    </row>
    <row r="135" spans="1:8" ht="15.75" customHeight="1" thickBot="1">
      <c r="A135" s="755" t="s">
        <v>1965</v>
      </c>
      <c r="B135" s="1074">
        <v>479520</v>
      </c>
      <c r="C135" s="53"/>
    </row>
    <row r="136" spans="1:8" ht="13.8" thickBot="1">
      <c r="C136" s="53"/>
    </row>
    <row r="137" spans="1:8" ht="18.600000000000001" thickBot="1">
      <c r="A137" s="1270" t="s">
        <v>1966</v>
      </c>
      <c r="B137" s="1271"/>
      <c r="C137" s="53"/>
      <c r="D137" s="768"/>
      <c r="E137" s="768"/>
      <c r="F137" s="768"/>
      <c r="H137" s="768"/>
    </row>
    <row r="138" spans="1:8" ht="13.8" thickBot="1">
      <c r="A138" s="769" t="s">
        <v>198</v>
      </c>
      <c r="B138" s="764" t="s">
        <v>2175</v>
      </c>
      <c r="C138" s="53"/>
    </row>
    <row r="139" spans="1:8" ht="15.75" customHeight="1" thickBot="1">
      <c r="A139" s="1267" t="s">
        <v>1966</v>
      </c>
      <c r="B139" s="1268"/>
      <c r="C139" s="53"/>
    </row>
    <row r="140" spans="1:8" ht="13.8" thickBot="1">
      <c r="A140" s="755" t="s">
        <v>1967</v>
      </c>
      <c r="B140" s="1075">
        <v>358560</v>
      </c>
      <c r="C140" s="53"/>
    </row>
    <row r="141" spans="1:8" ht="13.8" thickBot="1">
      <c r="A141" s="755" t="s">
        <v>1968</v>
      </c>
      <c r="B141" s="1075">
        <v>341280</v>
      </c>
      <c r="C141" s="53"/>
    </row>
    <row r="142" spans="1:8" ht="13.8" thickBot="1">
      <c r="A142" s="755" t="s">
        <v>1969</v>
      </c>
      <c r="B142" s="1075">
        <v>334800</v>
      </c>
      <c r="C142" s="53"/>
    </row>
    <row r="143" spans="1:8" ht="13.8" thickBot="1">
      <c r="A143" s="755" t="s">
        <v>1970</v>
      </c>
      <c r="B143" s="1075">
        <v>384480</v>
      </c>
      <c r="C143" s="53"/>
    </row>
    <row r="144" spans="1:8" ht="18.75" customHeight="1" thickBot="1">
      <c r="A144" s="755" t="s">
        <v>1971</v>
      </c>
      <c r="B144" s="1075">
        <v>373680</v>
      </c>
      <c r="C144" s="53"/>
    </row>
    <row r="145" spans="1:8" ht="13.8" thickBot="1">
      <c r="A145" s="755" t="s">
        <v>1972</v>
      </c>
      <c r="B145" s="1075">
        <v>488160</v>
      </c>
      <c r="C145" s="53"/>
    </row>
    <row r="146" spans="1:8" ht="13.8" thickBot="1">
      <c r="A146" s="755" t="s">
        <v>1973</v>
      </c>
      <c r="B146" s="1075">
        <v>466560</v>
      </c>
      <c r="C146" s="53"/>
    </row>
    <row r="147" spans="1:8" ht="13.8" thickBot="1">
      <c r="A147" s="755" t="s">
        <v>1974</v>
      </c>
      <c r="B147" s="1075">
        <v>589680</v>
      </c>
      <c r="C147" s="53"/>
    </row>
    <row r="148" spans="1:8" ht="13.8" thickBot="1">
      <c r="A148" s="755" t="s">
        <v>1975</v>
      </c>
      <c r="B148" s="1075">
        <v>557280</v>
      </c>
      <c r="C148" s="53"/>
    </row>
    <row r="149" spans="1:8" ht="13.8" thickBot="1">
      <c r="A149" s="755" t="s">
        <v>1976</v>
      </c>
      <c r="B149" s="1075">
        <v>654480</v>
      </c>
      <c r="C149" s="53"/>
    </row>
    <row r="150" spans="1:8" ht="13.8" thickBot="1">
      <c r="A150" s="755" t="s">
        <v>1977</v>
      </c>
      <c r="B150" s="1075">
        <v>639360</v>
      </c>
      <c r="C150" s="53"/>
    </row>
    <row r="151" spans="1:8" ht="13.8" thickBot="1">
      <c r="A151" s="755" t="s">
        <v>1978</v>
      </c>
      <c r="B151" s="1075">
        <v>797040</v>
      </c>
      <c r="C151" s="53"/>
    </row>
    <row r="152" spans="1:8" ht="13.8" thickBot="1">
      <c r="A152" s="755" t="s">
        <v>1979</v>
      </c>
      <c r="B152" s="1075">
        <v>775440</v>
      </c>
      <c r="C152" s="53"/>
    </row>
    <row r="153" spans="1:8" ht="13.8" thickBot="1">
      <c r="A153" s="755" t="s">
        <v>1980</v>
      </c>
      <c r="B153" s="1075">
        <v>907200</v>
      </c>
      <c r="C153" s="53"/>
    </row>
    <row r="154" spans="1:8" ht="13.8" thickBot="1">
      <c r="A154" s="755" t="s">
        <v>1981</v>
      </c>
      <c r="B154" s="1075">
        <v>879120</v>
      </c>
      <c r="C154" s="53"/>
    </row>
    <row r="155" spans="1:8" ht="13.8" thickBot="1">
      <c r="A155" s="755" t="s">
        <v>1982</v>
      </c>
      <c r="B155" s="1075">
        <v>1168560</v>
      </c>
      <c r="C155" s="53"/>
    </row>
    <row r="156" spans="1:8" ht="13.8" thickBot="1">
      <c r="A156" s="755" t="s">
        <v>1983</v>
      </c>
      <c r="B156" s="1075">
        <v>1216080</v>
      </c>
      <c r="C156" s="53"/>
    </row>
    <row r="157" spans="1:8" ht="13.8" thickBot="1">
      <c r="A157" s="755" t="s">
        <v>1984</v>
      </c>
      <c r="B157" s="1075">
        <v>1766880</v>
      </c>
      <c r="C157" s="53"/>
    </row>
    <row r="158" spans="1:8" ht="13.8" thickBot="1">
      <c r="A158" s="755" t="s">
        <v>1985</v>
      </c>
      <c r="B158" s="1075">
        <v>1885680</v>
      </c>
      <c r="C158" s="53"/>
    </row>
    <row r="159" spans="1:8">
      <c r="A159" s="756"/>
      <c r="B159" s="763"/>
      <c r="C159" s="756"/>
      <c r="D159" s="757"/>
      <c r="E159" s="756"/>
      <c r="F159" s="757"/>
      <c r="H159" s="757"/>
    </row>
    <row r="160" spans="1:8">
      <c r="A160" s="756"/>
      <c r="B160" s="763"/>
      <c r="C160" s="756"/>
      <c r="D160" s="757"/>
      <c r="E160" s="756"/>
      <c r="F160" s="757"/>
      <c r="H160" s="757"/>
    </row>
    <row r="161" spans="1:8">
      <c r="A161" s="756"/>
      <c r="B161" s="763"/>
      <c r="C161" s="756"/>
      <c r="D161" s="757"/>
      <c r="E161" s="756"/>
      <c r="F161" s="757"/>
      <c r="H161" s="757"/>
    </row>
    <row r="162" spans="1:8">
      <c r="A162" s="756"/>
      <c r="B162" s="763"/>
      <c r="C162" s="756"/>
      <c r="D162" s="757"/>
      <c r="E162" s="756"/>
      <c r="F162" s="757"/>
      <c r="H162" s="757"/>
    </row>
    <row r="163" spans="1:8">
      <c r="A163" s="756"/>
      <c r="B163" s="763"/>
      <c r="C163" s="756"/>
      <c r="D163" s="757"/>
      <c r="E163" s="756"/>
      <c r="F163" s="757"/>
      <c r="H163" s="757"/>
    </row>
    <row r="164" spans="1:8">
      <c r="A164" s="756"/>
      <c r="B164" s="763"/>
      <c r="C164" s="756"/>
      <c r="D164" s="757"/>
      <c r="E164" s="756"/>
      <c r="F164" s="757"/>
      <c r="H164" s="757"/>
    </row>
    <row r="165" spans="1:8">
      <c r="A165" s="756"/>
      <c r="B165" s="763"/>
      <c r="C165" s="756"/>
      <c r="D165" s="757"/>
      <c r="E165" s="756"/>
      <c r="F165" s="757"/>
      <c r="H165" s="757"/>
    </row>
    <row r="166" spans="1:8">
      <c r="A166" s="756"/>
      <c r="B166" s="763"/>
      <c r="C166" s="756"/>
      <c r="D166" s="757"/>
      <c r="E166" s="756"/>
      <c r="F166" s="757"/>
      <c r="H166" s="757"/>
    </row>
    <row r="169" spans="1:8" ht="18.600000000000001" thickBot="1">
      <c r="A169" s="1269" t="s">
        <v>1986</v>
      </c>
      <c r="B169" s="1269"/>
      <c r="C169" s="1269"/>
      <c r="D169" s="768"/>
      <c r="E169" s="768"/>
      <c r="F169" s="768"/>
      <c r="H169" s="768"/>
    </row>
    <row r="170" spans="1:8" ht="13.8" thickBot="1">
      <c r="A170" s="769" t="s">
        <v>198</v>
      </c>
      <c r="B170" s="770" t="s">
        <v>2175</v>
      </c>
    </row>
    <row r="171" spans="1:8" ht="13.5" customHeight="1" thickBot="1">
      <c r="A171" s="1267" t="s">
        <v>1966</v>
      </c>
      <c r="B171" s="1268"/>
    </row>
    <row r="172" spans="1:8" ht="13.8" thickBot="1">
      <c r="A172" s="755" t="s">
        <v>1987</v>
      </c>
      <c r="B172" s="1075">
        <v>652320</v>
      </c>
      <c r="C172" s="53"/>
    </row>
    <row r="173" spans="1:8" ht="13.8" thickBot="1">
      <c r="A173" s="755" t="s">
        <v>1988</v>
      </c>
      <c r="B173" s="1075">
        <v>665280</v>
      </c>
      <c r="C173" s="53"/>
    </row>
    <row r="174" spans="1:8" ht="13.8" thickBot="1">
      <c r="A174" s="755" t="s">
        <v>1989</v>
      </c>
      <c r="B174" s="1075">
        <v>760320</v>
      </c>
      <c r="C174" s="53"/>
    </row>
    <row r="175" spans="1:8" ht="13.8" thickBot="1">
      <c r="A175" s="755" t="s">
        <v>1990</v>
      </c>
      <c r="B175" s="1075">
        <v>900720</v>
      </c>
      <c r="C175" s="53"/>
    </row>
    <row r="176" spans="1:8" ht="13.8" thickBot="1">
      <c r="A176" s="755" t="s">
        <v>1991</v>
      </c>
      <c r="B176" s="1075">
        <v>967680</v>
      </c>
      <c r="C176" s="53"/>
    </row>
    <row r="177" spans="1:3" ht="13.8" thickBot="1">
      <c r="A177" s="755" t="s">
        <v>1992</v>
      </c>
      <c r="B177" s="1075">
        <v>1155600</v>
      </c>
      <c r="C177" s="53"/>
    </row>
    <row r="178" spans="1:3" ht="13.8" thickBot="1">
      <c r="A178" s="755" t="s">
        <v>1993</v>
      </c>
      <c r="B178" s="1075">
        <v>1356480</v>
      </c>
      <c r="C178" s="53"/>
    </row>
    <row r="179" spans="1:3" ht="13.8" thickBot="1">
      <c r="A179" s="755" t="s">
        <v>1994</v>
      </c>
      <c r="B179" s="1075">
        <v>1745280</v>
      </c>
      <c r="C179" s="53"/>
    </row>
    <row r="180" spans="1:3" ht="13.8" thickBot="1">
      <c r="A180" s="755" t="s">
        <v>1995</v>
      </c>
      <c r="B180" s="1075">
        <v>2347920</v>
      </c>
      <c r="C180" s="53"/>
    </row>
    <row r="181" spans="1:3" ht="13.8" thickBot="1">
      <c r="A181" s="755" t="s">
        <v>1996</v>
      </c>
      <c r="B181" s="1075">
        <v>2466720</v>
      </c>
      <c r="C181" s="53"/>
    </row>
  </sheetData>
  <mergeCells count="16">
    <mergeCell ref="A93:B93"/>
    <mergeCell ref="A95:B95"/>
    <mergeCell ref="A84:B84"/>
    <mergeCell ref="A87:B87"/>
    <mergeCell ref="A63:B63"/>
    <mergeCell ref="A16:A18"/>
    <mergeCell ref="A61:B61"/>
    <mergeCell ref="A92:C92"/>
    <mergeCell ref="B16:F16"/>
    <mergeCell ref="B18:F18"/>
    <mergeCell ref="A171:B171"/>
    <mergeCell ref="A169:C169"/>
    <mergeCell ref="A139:B139"/>
    <mergeCell ref="A137:B137"/>
    <mergeCell ref="A117:B117"/>
    <mergeCell ref="A115:B115"/>
  </mergeCells>
  <pageMargins left="0.39370078740157483" right="0.39370078740157483" top="0.59055118110236227" bottom="0.59055118110236227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J65"/>
  <sheetViews>
    <sheetView view="pageBreakPreview" zoomScaleNormal="100" zoomScaleSheetLayoutView="100" workbookViewId="0">
      <selection activeCell="J6" sqref="J6"/>
    </sheetView>
  </sheetViews>
  <sheetFormatPr defaultRowHeight="13.2"/>
  <cols>
    <col min="1" max="1" width="31.44140625" customWidth="1"/>
    <col min="2" max="2" width="12.33203125" customWidth="1"/>
    <col min="3" max="3" width="15" customWidth="1"/>
    <col min="4" max="4" width="10.44140625" customWidth="1"/>
    <col min="9" max="9" width="9.109375" style="996" customWidth="1"/>
    <col min="10" max="10" width="10.109375" bestFit="1" customWidth="1"/>
  </cols>
  <sheetData>
    <row r="1" spans="1:10" ht="15.6">
      <c r="A1" s="253" t="s">
        <v>1048</v>
      </c>
      <c r="B1" s="254"/>
      <c r="C1" s="254"/>
      <c r="D1" s="255"/>
    </row>
    <row r="2" spans="1:10" ht="15.6">
      <c r="A2" s="256" t="s">
        <v>1049</v>
      </c>
      <c r="B2" s="257" t="s">
        <v>1050</v>
      </c>
      <c r="C2" s="257" t="s">
        <v>1051</v>
      </c>
      <c r="D2" s="816" t="s">
        <v>700</v>
      </c>
      <c r="E2" s="819"/>
      <c r="I2" s="996" t="s">
        <v>2152</v>
      </c>
      <c r="J2" s="724"/>
    </row>
    <row r="3" spans="1:10">
      <c r="A3" s="258"/>
      <c r="B3" s="259"/>
      <c r="C3" s="259" t="s">
        <v>2176</v>
      </c>
      <c r="D3" s="817" t="s">
        <v>1052</v>
      </c>
      <c r="E3" s="819"/>
    </row>
    <row r="4" spans="1:10">
      <c r="A4" s="260" t="s">
        <v>1053</v>
      </c>
      <c r="B4" s="261"/>
      <c r="C4" s="261"/>
      <c r="D4" s="818"/>
      <c r="E4" s="819"/>
    </row>
    <row r="5" spans="1:10">
      <c r="A5" s="260" t="s">
        <v>1054</v>
      </c>
      <c r="B5" s="261" t="s">
        <v>1055</v>
      </c>
      <c r="C5" s="739">
        <v>424440</v>
      </c>
      <c r="D5" s="818"/>
      <c r="E5" s="819"/>
      <c r="F5" s="53"/>
    </row>
    <row r="6" spans="1:10">
      <c r="A6" s="260" t="s">
        <v>1056</v>
      </c>
      <c r="B6" s="261" t="s">
        <v>1057</v>
      </c>
      <c r="C6" s="739">
        <v>706320</v>
      </c>
      <c r="D6" s="818"/>
      <c r="E6" s="819"/>
      <c r="F6" s="53"/>
    </row>
    <row r="7" spans="1:10">
      <c r="A7" s="260" t="s">
        <v>1058</v>
      </c>
      <c r="B7" s="261"/>
      <c r="C7" s="739"/>
      <c r="D7" s="818"/>
      <c r="E7" s="819"/>
      <c r="F7" s="53"/>
    </row>
    <row r="8" spans="1:10">
      <c r="A8" s="260" t="s">
        <v>1059</v>
      </c>
      <c r="B8" s="261" t="s">
        <v>1055</v>
      </c>
      <c r="C8" s="739">
        <v>774360</v>
      </c>
      <c r="D8" s="818"/>
      <c r="E8" s="819"/>
      <c r="F8" s="53"/>
    </row>
    <row r="9" spans="1:10">
      <c r="A9" s="260" t="s">
        <v>1060</v>
      </c>
      <c r="B9" s="261" t="s">
        <v>1057</v>
      </c>
      <c r="C9" s="739">
        <v>972000</v>
      </c>
      <c r="D9" s="818"/>
      <c r="E9" s="819"/>
      <c r="F9" s="53"/>
    </row>
    <row r="10" spans="1:10">
      <c r="A10" s="260" t="s">
        <v>1061</v>
      </c>
      <c r="B10" s="261"/>
      <c r="C10" s="739"/>
      <c r="D10" s="818"/>
      <c r="E10" s="819"/>
      <c r="F10" s="53"/>
    </row>
    <row r="11" spans="1:10">
      <c r="A11" s="260" t="s">
        <v>1062</v>
      </c>
      <c r="B11" s="261" t="s">
        <v>1055</v>
      </c>
      <c r="C11" s="739">
        <v>1296000</v>
      </c>
      <c r="D11" s="818"/>
      <c r="E11" s="819"/>
      <c r="F11" s="53"/>
    </row>
    <row r="12" spans="1:10">
      <c r="A12" s="260" t="s">
        <v>1063</v>
      </c>
      <c r="B12" s="261" t="s">
        <v>1057</v>
      </c>
      <c r="C12" s="739">
        <v>1771200</v>
      </c>
      <c r="D12" s="818"/>
      <c r="E12" s="819"/>
      <c r="F12" s="53"/>
    </row>
    <row r="13" spans="1:10">
      <c r="A13" s="260" t="s">
        <v>1064</v>
      </c>
      <c r="B13" s="261"/>
      <c r="C13" s="739"/>
      <c r="D13" s="818"/>
      <c r="E13" s="819"/>
      <c r="F13" s="53"/>
    </row>
    <row r="14" spans="1:10">
      <c r="A14" s="260" t="s">
        <v>1065</v>
      </c>
      <c r="B14" s="261" t="s">
        <v>1055</v>
      </c>
      <c r="C14" s="739">
        <v>1861920</v>
      </c>
      <c r="D14" s="818"/>
      <c r="E14" s="819"/>
      <c r="F14" s="53"/>
    </row>
    <row r="15" spans="1:10">
      <c r="A15" s="260" t="s">
        <v>1066</v>
      </c>
      <c r="B15" s="261" t="s">
        <v>1057</v>
      </c>
      <c r="C15" s="739">
        <v>2462400</v>
      </c>
      <c r="D15" s="818"/>
      <c r="E15" s="819"/>
      <c r="F15" s="53"/>
    </row>
    <row r="16" spans="1:10">
      <c r="A16" s="260" t="s">
        <v>1067</v>
      </c>
      <c r="B16" s="261"/>
      <c r="C16" s="739"/>
      <c r="D16" s="818"/>
      <c r="E16" s="819"/>
      <c r="F16" s="53"/>
    </row>
    <row r="17" spans="1:6">
      <c r="A17" s="260" t="s">
        <v>1068</v>
      </c>
      <c r="B17" s="261" t="s">
        <v>1055</v>
      </c>
      <c r="C17" s="739">
        <v>2965680</v>
      </c>
      <c r="D17" s="818"/>
      <c r="E17" s="819"/>
      <c r="F17" s="53"/>
    </row>
    <row r="18" spans="1:6">
      <c r="A18" s="260" t="s">
        <v>1069</v>
      </c>
      <c r="B18" s="261" t="s">
        <v>1057</v>
      </c>
      <c r="C18" s="739">
        <v>3726000</v>
      </c>
      <c r="D18" s="818"/>
      <c r="E18" s="819"/>
      <c r="F18" s="53"/>
    </row>
    <row r="19" spans="1:6">
      <c r="A19" s="21"/>
      <c r="B19" s="17"/>
      <c r="C19" s="17"/>
      <c r="D19" s="17"/>
      <c r="E19" s="17"/>
      <c r="F19" s="53"/>
    </row>
    <row r="20" spans="1:6">
      <c r="F20" s="53"/>
    </row>
    <row r="21" spans="1:6" ht="17.399999999999999">
      <c r="A21" s="262" t="s">
        <v>1070</v>
      </c>
      <c r="F21" s="53"/>
    </row>
    <row r="22" spans="1:6" ht="13.5" customHeight="1">
      <c r="F22" s="53"/>
    </row>
    <row r="23" spans="1:6">
      <c r="A23" s="263" t="s">
        <v>1071</v>
      </c>
      <c r="B23" s="264" t="s">
        <v>2161</v>
      </c>
      <c r="F23" s="53"/>
    </row>
    <row r="24" spans="1:6">
      <c r="A24" s="265" t="s">
        <v>1072</v>
      </c>
      <c r="B24" s="266">
        <v>424440</v>
      </c>
      <c r="D24" s="17"/>
      <c r="F24" s="53"/>
    </row>
    <row r="25" spans="1:6">
      <c r="A25" s="39" t="s">
        <v>1073</v>
      </c>
      <c r="B25" s="267">
        <v>706320</v>
      </c>
      <c r="D25" s="17"/>
      <c r="F25" s="53"/>
    </row>
    <row r="26" spans="1:6">
      <c r="A26" s="260" t="s">
        <v>1074</v>
      </c>
      <c r="B26" s="268"/>
      <c r="F26" s="53"/>
    </row>
    <row r="27" spans="1:6">
      <c r="A27" s="39" t="s">
        <v>1072</v>
      </c>
      <c r="B27" s="267">
        <v>774360</v>
      </c>
      <c r="D27" s="17"/>
      <c r="F27" s="53"/>
    </row>
    <row r="28" spans="1:6">
      <c r="A28" s="40" t="s">
        <v>1073</v>
      </c>
      <c r="B28" s="269">
        <v>972000</v>
      </c>
      <c r="D28" s="17"/>
      <c r="F28" s="53"/>
    </row>
    <row r="29" spans="1:6">
      <c r="A29" s="270"/>
      <c r="B29" s="271"/>
      <c r="F29" s="53"/>
    </row>
    <row r="30" spans="1:6" ht="13.8" thickBot="1">
      <c r="A30" s="270"/>
      <c r="B30" s="271"/>
      <c r="F30" s="53"/>
    </row>
    <row r="31" spans="1:6" ht="13.8" thickBot="1">
      <c r="A31" s="774" t="s">
        <v>1071</v>
      </c>
      <c r="B31" s="775" t="s">
        <v>2161</v>
      </c>
      <c r="F31" s="53"/>
    </row>
    <row r="32" spans="1:6">
      <c r="A32" s="772" t="s">
        <v>2001</v>
      </c>
      <c r="B32" s="773"/>
      <c r="F32" s="53"/>
    </row>
    <row r="33" spans="1:6">
      <c r="A33" s="693" t="s">
        <v>2002</v>
      </c>
      <c r="B33" s="594">
        <v>302400</v>
      </c>
      <c r="D33" s="17"/>
      <c r="F33" s="53"/>
    </row>
    <row r="34" spans="1:6" ht="13.8" thickBot="1">
      <c r="A34" s="598" t="s">
        <v>2003</v>
      </c>
      <c r="B34" s="597">
        <v>306720</v>
      </c>
      <c r="D34" s="17"/>
      <c r="F34" s="53"/>
    </row>
    <row r="35" spans="1:6">
      <c r="A35" s="270"/>
      <c r="B35" s="271"/>
    </row>
    <row r="36" spans="1:6">
      <c r="A36" s="270"/>
      <c r="B36" s="271"/>
    </row>
    <row r="37" spans="1:6">
      <c r="A37" s="270"/>
      <c r="B37" s="271"/>
    </row>
    <row r="38" spans="1:6">
      <c r="A38" s="270"/>
      <c r="B38" s="271"/>
    </row>
    <row r="39" spans="1:6">
      <c r="A39" s="270"/>
      <c r="B39" s="271"/>
    </row>
    <row r="40" spans="1:6">
      <c r="A40" s="270"/>
      <c r="B40" s="271"/>
    </row>
    <row r="42" spans="1:6" ht="15.6">
      <c r="A42" s="1282" t="s">
        <v>1075</v>
      </c>
      <c r="B42" s="1282"/>
      <c r="C42" s="1282"/>
      <c r="D42" s="1282"/>
      <c r="E42" s="1282"/>
      <c r="F42" s="1282"/>
    </row>
    <row r="43" spans="1:6" ht="19.5" customHeight="1">
      <c r="A43" s="1283" t="s">
        <v>1076</v>
      </c>
      <c r="B43" s="1283"/>
      <c r="C43" s="1283"/>
      <c r="D43" s="1283"/>
      <c r="E43" s="1283"/>
      <c r="F43" s="1283"/>
    </row>
    <row r="44" spans="1:6" ht="20.25" customHeight="1">
      <c r="A44" s="1283" t="s">
        <v>1077</v>
      </c>
      <c r="B44" s="1283"/>
      <c r="C44" s="1283"/>
      <c r="D44" s="1283"/>
      <c r="E44" s="1283"/>
    </row>
    <row r="45" spans="1:6" ht="21.75" customHeight="1">
      <c r="A45" s="1283" t="s">
        <v>1078</v>
      </c>
      <c r="B45" s="1283"/>
      <c r="C45" s="1283"/>
      <c r="D45" s="1283"/>
      <c r="E45" s="1283"/>
    </row>
    <row r="46" spans="1:6" ht="42.75" customHeight="1">
      <c r="A46" s="1283" t="s">
        <v>1079</v>
      </c>
      <c r="B46" s="1283"/>
      <c r="C46" s="1283"/>
      <c r="D46" s="1283"/>
      <c r="E46" s="1283"/>
      <c r="F46" s="1283"/>
    </row>
    <row r="47" spans="1:6">
      <c r="A47" s="1283" t="s">
        <v>1080</v>
      </c>
      <c r="B47" s="1283"/>
      <c r="C47" s="1283"/>
      <c r="D47" s="1283"/>
      <c r="E47" s="1283"/>
      <c r="F47" s="1283"/>
    </row>
    <row r="48" spans="1:6">
      <c r="A48" s="272"/>
    </row>
    <row r="49" spans="1:7">
      <c r="A49" s="272"/>
    </row>
    <row r="51" spans="1:7" ht="31.2">
      <c r="A51" s="273" t="s">
        <v>1081</v>
      </c>
    </row>
    <row r="52" spans="1:7" ht="57.6">
      <c r="A52" s="274" t="s">
        <v>1082</v>
      </c>
    </row>
    <row r="53" spans="1:7" ht="91.5" customHeight="1">
      <c r="A53" s="274"/>
    </row>
    <row r="54" spans="1:7">
      <c r="A54" t="s">
        <v>1083</v>
      </c>
    </row>
    <row r="55" spans="1:7" ht="29.25" customHeight="1">
      <c r="A55" s="1283" t="s">
        <v>1084</v>
      </c>
      <c r="B55" s="1283"/>
      <c r="C55" s="1283"/>
      <c r="D55" s="1283"/>
      <c r="E55" s="1283"/>
      <c r="F55" s="1283"/>
      <c r="G55" s="1283"/>
    </row>
    <row r="56" spans="1:7" ht="17.25" customHeight="1">
      <c r="A56" s="274" t="s">
        <v>1085</v>
      </c>
    </row>
    <row r="57" spans="1:7" ht="13.5" customHeight="1">
      <c r="A57" s="1284" t="s">
        <v>1086</v>
      </c>
      <c r="B57" s="1284"/>
      <c r="C57" s="1284"/>
      <c r="D57" s="1284"/>
      <c r="E57" s="1284"/>
      <c r="F57" s="1284"/>
      <c r="G57" s="1284"/>
    </row>
    <row r="58" spans="1:7" ht="13.5" customHeight="1">
      <c r="A58" s="1284" t="s">
        <v>1087</v>
      </c>
      <c r="B58" s="1284"/>
      <c r="C58" s="1284"/>
      <c r="D58" s="1284"/>
      <c r="E58" s="1284"/>
      <c r="F58" s="1284"/>
      <c r="G58" s="1284"/>
    </row>
    <row r="59" spans="1:7">
      <c r="A59" s="275" t="s">
        <v>1088</v>
      </c>
    </row>
    <row r="60" spans="1:7">
      <c r="A60" s="1283" t="s">
        <v>1089</v>
      </c>
      <c r="B60" s="1283"/>
      <c r="C60" s="1283"/>
      <c r="D60" s="1283"/>
      <c r="E60" s="1283"/>
      <c r="F60" s="1283"/>
      <c r="G60" s="1283"/>
    </row>
    <row r="61" spans="1:7">
      <c r="A61" s="1283" t="s">
        <v>1090</v>
      </c>
      <c r="B61" s="1283"/>
      <c r="C61" s="1283"/>
      <c r="D61" s="1283"/>
      <c r="E61" s="1283"/>
      <c r="F61" s="1283"/>
      <c r="G61" s="1283"/>
    </row>
    <row r="62" spans="1:7" ht="13.5" customHeight="1">
      <c r="A62" s="1284" t="s">
        <v>1091</v>
      </c>
      <c r="B62" s="1284"/>
      <c r="C62" s="1284"/>
      <c r="D62" s="1284"/>
      <c r="E62" s="1284"/>
      <c r="F62" s="1284"/>
      <c r="G62" s="1284"/>
    </row>
    <row r="63" spans="1:7">
      <c r="A63" s="276" t="s">
        <v>1092</v>
      </c>
    </row>
    <row r="64" spans="1:7">
      <c r="A64" t="s">
        <v>1093</v>
      </c>
    </row>
    <row r="65" spans="1:1">
      <c r="A65" t="s">
        <v>1083</v>
      </c>
    </row>
  </sheetData>
  <sheetProtection selectLockedCells="1" selectUnlockedCells="1"/>
  <mergeCells count="12">
    <mergeCell ref="A60:G60"/>
    <mergeCell ref="A61:G61"/>
    <mergeCell ref="A42:F42"/>
    <mergeCell ref="A43:F43"/>
    <mergeCell ref="A44:E44"/>
    <mergeCell ref="A45:E45"/>
    <mergeCell ref="A46:F46"/>
    <mergeCell ref="A62:G62"/>
    <mergeCell ref="A47:F47"/>
    <mergeCell ref="A55:G55"/>
    <mergeCell ref="A57:G57"/>
    <mergeCell ref="A58:G58"/>
  </mergeCells>
  <pageMargins left="0.74791666666666667" right="0.74791666666666667" top="0.98402777777777772" bottom="0.98402777777777772" header="0.51180555555555551" footer="0.51180555555555551"/>
  <pageSetup paperSize="9" scale="80" firstPageNumber="0" orientation="portrait" horizontalDpi="300" verticalDpi="300" r:id="rId1"/>
  <headerFooter alignWithMargins="0">
    <oddHeader>&amp;C&amp;"Arial Cyr,полужирный"&amp;14ПРОМРЕСУРС-KZ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S104"/>
  <sheetViews>
    <sheetView view="pageBreakPreview" zoomScale="90" zoomScaleNormal="100" zoomScaleSheetLayoutView="90" workbookViewId="0">
      <selection activeCell="M13" sqref="M13"/>
    </sheetView>
  </sheetViews>
  <sheetFormatPr defaultColWidth="9.109375" defaultRowHeight="13.2"/>
  <cols>
    <col min="1" max="1" width="7.109375" style="386" customWidth="1"/>
    <col min="2" max="2" width="15.33203125" style="386" customWidth="1"/>
    <col min="3" max="3" width="8.44140625" style="386" customWidth="1"/>
    <col min="4" max="4" width="7.6640625" style="386" customWidth="1"/>
    <col min="5" max="5" width="17.6640625" style="386" customWidth="1"/>
    <col min="6" max="10" width="9.109375" style="386"/>
    <col min="11" max="11" width="11.88671875" style="1008" customWidth="1"/>
    <col min="12" max="12" width="9.109375" style="1008"/>
    <col min="13" max="13" width="10.109375" style="386" bestFit="1" customWidth="1"/>
    <col min="14" max="16384" width="9.109375" style="386"/>
  </cols>
  <sheetData>
    <row r="1" spans="1:16" ht="22.8">
      <c r="A1" s="1289" t="s">
        <v>1257</v>
      </c>
      <c r="B1" s="1289"/>
      <c r="C1" s="1289"/>
      <c r="D1" s="1289"/>
      <c r="E1" s="1289"/>
      <c r="F1" s="1289"/>
      <c r="G1" s="1289"/>
      <c r="H1" s="1289"/>
      <c r="I1" s="1289"/>
      <c r="J1" s="387"/>
      <c r="K1" s="1006"/>
      <c r="L1" s="1006"/>
      <c r="M1" s="387"/>
      <c r="N1" s="387"/>
      <c r="O1" s="387"/>
    </row>
    <row r="2" spans="1:16" ht="22.8">
      <c r="A2" s="387"/>
      <c r="B2" s="1290" t="s">
        <v>1258</v>
      </c>
      <c r="C2" s="1290"/>
      <c r="D2" s="1290"/>
      <c r="E2" s="1290"/>
      <c r="F2" s="1290"/>
      <c r="G2" s="1290"/>
      <c r="H2" s="1290"/>
      <c r="I2" s="387"/>
      <c r="J2" s="387"/>
      <c r="K2" s="1093" t="s">
        <v>2152</v>
      </c>
      <c r="L2" s="1006"/>
      <c r="M2" s="387"/>
      <c r="N2" s="387"/>
      <c r="O2" s="387"/>
    </row>
    <row r="3" spans="1:16" ht="13.8" thickBot="1">
      <c r="A3" s="388"/>
      <c r="B3" s="388"/>
      <c r="C3" s="388"/>
      <c r="D3" s="388"/>
      <c r="E3" s="388"/>
      <c r="F3" s="388"/>
      <c r="G3" s="388"/>
      <c r="H3" s="388"/>
      <c r="I3" s="388"/>
      <c r="J3" s="388"/>
      <c r="K3" s="1007"/>
      <c r="L3" s="1007"/>
      <c r="M3" s="727"/>
      <c r="N3" s="388"/>
      <c r="O3" s="388"/>
    </row>
    <row r="4" spans="1:16" ht="14.85" customHeight="1" thickBot="1">
      <c r="A4" s="389"/>
      <c r="B4" s="1291" t="s">
        <v>1259</v>
      </c>
      <c r="C4" s="1293" t="s">
        <v>2161</v>
      </c>
      <c r="D4" s="1294"/>
      <c r="F4" s="1291" t="s">
        <v>1259</v>
      </c>
      <c r="G4" s="1293" t="s">
        <v>2161</v>
      </c>
      <c r="H4" s="1294"/>
    </row>
    <row r="5" spans="1:16" ht="13.8" thickBot="1">
      <c r="A5" s="388"/>
      <c r="B5" s="1292"/>
      <c r="C5" s="1295"/>
      <c r="D5" s="1296"/>
      <c r="F5" s="1292"/>
      <c r="G5" s="1295"/>
      <c r="H5" s="1296"/>
    </row>
    <row r="6" spans="1:16">
      <c r="A6" s="388"/>
      <c r="B6" s="1292"/>
      <c r="C6" s="390" t="s">
        <v>1260</v>
      </c>
      <c r="D6" s="781" t="s">
        <v>1261</v>
      </c>
      <c r="E6" s="391"/>
      <c r="F6" s="1292"/>
      <c r="G6" s="390" t="s">
        <v>1260</v>
      </c>
      <c r="H6" s="781" t="s">
        <v>1261</v>
      </c>
    </row>
    <row r="7" spans="1:16">
      <c r="A7" s="392"/>
      <c r="B7" s="1076" t="s">
        <v>1262</v>
      </c>
      <c r="C7" s="666">
        <v>1100</v>
      </c>
      <c r="D7" s="1078">
        <v>16.200000000000003</v>
      </c>
      <c r="E7" s="393"/>
      <c r="F7" s="1076" t="s">
        <v>1263</v>
      </c>
      <c r="G7" s="666">
        <v>1300</v>
      </c>
      <c r="H7" s="1078">
        <v>356.40000000000003</v>
      </c>
      <c r="M7" s="788"/>
      <c r="N7" s="788"/>
      <c r="O7" s="788"/>
      <c r="P7" s="788"/>
    </row>
    <row r="8" spans="1:16">
      <c r="A8" s="392"/>
      <c r="B8" s="1076" t="s">
        <v>1264</v>
      </c>
      <c r="C8" s="666">
        <v>1100</v>
      </c>
      <c r="D8" s="1078">
        <v>20.25</v>
      </c>
      <c r="E8" s="393"/>
      <c r="F8" s="1076" t="s">
        <v>1265</v>
      </c>
      <c r="G8" s="666">
        <v>1300</v>
      </c>
      <c r="H8" s="1078">
        <v>374.625</v>
      </c>
      <c r="M8" s="788"/>
      <c r="N8" s="788"/>
      <c r="O8" s="788"/>
      <c r="P8" s="788"/>
    </row>
    <row r="9" spans="1:16">
      <c r="A9" s="392"/>
      <c r="B9" s="1076" t="s">
        <v>1266</v>
      </c>
      <c r="C9" s="666">
        <v>1100</v>
      </c>
      <c r="D9" s="1078">
        <v>22.275000000000002</v>
      </c>
      <c r="E9" s="393"/>
      <c r="F9" s="1076" t="s">
        <v>1267</v>
      </c>
      <c r="G9" s="666">
        <v>1300</v>
      </c>
      <c r="H9" s="1078">
        <v>390.82500000000005</v>
      </c>
      <c r="M9" s="788"/>
      <c r="N9" s="788"/>
      <c r="O9" s="788"/>
      <c r="P9" s="788"/>
    </row>
    <row r="10" spans="1:16">
      <c r="A10" s="392"/>
      <c r="B10" s="1076" t="s">
        <v>1268</v>
      </c>
      <c r="C10" s="666">
        <v>1100</v>
      </c>
      <c r="D10" s="1078">
        <v>26.325000000000003</v>
      </c>
      <c r="E10" s="393"/>
      <c r="F10" s="1076" t="s">
        <v>1269</v>
      </c>
      <c r="G10" s="666">
        <v>1300</v>
      </c>
      <c r="H10" s="1078">
        <v>427.27500000000003</v>
      </c>
      <c r="M10" s="788"/>
      <c r="N10" s="788"/>
      <c r="O10" s="788"/>
      <c r="P10" s="788"/>
    </row>
    <row r="11" spans="1:16">
      <c r="A11" s="392"/>
      <c r="B11" s="1076" t="s">
        <v>1270</v>
      </c>
      <c r="C11" s="666">
        <v>1300</v>
      </c>
      <c r="D11" s="1078">
        <v>46.575000000000003</v>
      </c>
      <c r="E11" s="393"/>
      <c r="F11" s="1076" t="s">
        <v>1271</v>
      </c>
      <c r="G11" s="666">
        <v>1300</v>
      </c>
      <c r="H11" s="1078">
        <v>475.87500000000006</v>
      </c>
      <c r="M11" s="788"/>
      <c r="N11" s="788"/>
      <c r="O11" s="788"/>
      <c r="P11" s="788"/>
    </row>
    <row r="12" spans="1:16">
      <c r="A12" s="392"/>
      <c r="B12" s="1076" t="s">
        <v>1272</v>
      </c>
      <c r="C12" s="666">
        <v>1300</v>
      </c>
      <c r="D12" s="1078">
        <v>50.625</v>
      </c>
      <c r="E12" s="393"/>
      <c r="F12" s="1076" t="s">
        <v>1273</v>
      </c>
      <c r="G12" s="666">
        <v>1300</v>
      </c>
      <c r="H12" s="1078">
        <v>562.95000000000005</v>
      </c>
      <c r="M12" s="788"/>
      <c r="N12" s="788"/>
      <c r="O12" s="788"/>
      <c r="P12" s="788"/>
    </row>
    <row r="13" spans="1:16">
      <c r="A13" s="392"/>
      <c r="B13" s="1076" t="s">
        <v>1274</v>
      </c>
      <c r="C13" s="666">
        <v>1300</v>
      </c>
      <c r="D13" s="1078">
        <v>56.7</v>
      </c>
      <c r="E13" s="393"/>
      <c r="F13" s="1076" t="s">
        <v>1275</v>
      </c>
      <c r="G13" s="666">
        <v>1300</v>
      </c>
      <c r="H13" s="1078">
        <v>587.25</v>
      </c>
      <c r="M13" s="788"/>
      <c r="N13" s="788"/>
      <c r="O13" s="788"/>
      <c r="P13" s="788"/>
    </row>
    <row r="14" spans="1:16">
      <c r="A14" s="392"/>
      <c r="B14" s="1076" t="s">
        <v>1276</v>
      </c>
      <c r="C14" s="666">
        <v>1300</v>
      </c>
      <c r="D14" s="1078">
        <v>58.725000000000001</v>
      </c>
      <c r="E14" s="393"/>
      <c r="F14" s="1076" t="s">
        <v>1277</v>
      </c>
      <c r="G14" s="666">
        <v>1300</v>
      </c>
      <c r="H14" s="1078">
        <v>639.90000000000009</v>
      </c>
      <c r="M14" s="788"/>
      <c r="N14" s="788"/>
      <c r="O14" s="788"/>
      <c r="P14" s="788"/>
    </row>
    <row r="15" spans="1:16">
      <c r="A15" s="392"/>
      <c r="B15" s="1076" t="s">
        <v>1278</v>
      </c>
      <c r="C15" s="666">
        <v>1300</v>
      </c>
      <c r="D15" s="1078">
        <v>62.775000000000006</v>
      </c>
      <c r="E15" s="393"/>
      <c r="F15" s="1076" t="s">
        <v>1279</v>
      </c>
      <c r="G15" s="666">
        <v>1300</v>
      </c>
      <c r="H15" s="1078">
        <v>690.52500000000009</v>
      </c>
      <c r="M15" s="788"/>
      <c r="N15" s="788"/>
      <c r="O15" s="788"/>
      <c r="P15" s="788"/>
    </row>
    <row r="16" spans="1:16">
      <c r="A16" s="392"/>
      <c r="B16" s="1076" t="s">
        <v>1280</v>
      </c>
      <c r="C16" s="666">
        <v>1100</v>
      </c>
      <c r="D16" s="1078">
        <v>64.800000000000011</v>
      </c>
      <c r="E16" s="393"/>
      <c r="F16" s="1076" t="s">
        <v>1281</v>
      </c>
      <c r="G16" s="666">
        <v>1300</v>
      </c>
      <c r="H16" s="1078">
        <v>743.17500000000007</v>
      </c>
      <c r="M16" s="788"/>
      <c r="N16" s="788"/>
      <c r="O16" s="788"/>
      <c r="P16" s="788"/>
    </row>
    <row r="17" spans="1:16">
      <c r="A17" s="392"/>
      <c r="B17" s="1076" t="s">
        <v>1282</v>
      </c>
      <c r="C17" s="666">
        <v>1100</v>
      </c>
      <c r="D17" s="1078">
        <v>70.875</v>
      </c>
      <c r="E17" s="393"/>
      <c r="F17" s="1076" t="s">
        <v>1283</v>
      </c>
      <c r="G17" s="666">
        <v>1300</v>
      </c>
      <c r="H17" s="1078">
        <v>848.47500000000002</v>
      </c>
      <c r="M17" s="788"/>
      <c r="N17" s="788"/>
      <c r="O17" s="788"/>
      <c r="P17" s="788"/>
    </row>
    <row r="18" spans="1:16">
      <c r="A18" s="392"/>
      <c r="B18" s="1076" t="s">
        <v>1284</v>
      </c>
      <c r="C18" s="666">
        <v>1100</v>
      </c>
      <c r="D18" s="1078">
        <v>74.925000000000011</v>
      </c>
      <c r="E18" s="393"/>
      <c r="F18" s="1076" t="s">
        <v>1285</v>
      </c>
      <c r="G18" s="666">
        <v>1300</v>
      </c>
      <c r="H18" s="1078">
        <v>913.27500000000009</v>
      </c>
      <c r="M18" s="788"/>
      <c r="N18" s="788"/>
      <c r="O18" s="788"/>
      <c r="P18" s="788"/>
    </row>
    <row r="19" spans="1:16">
      <c r="A19" s="392"/>
      <c r="B19" s="1076" t="s">
        <v>1286</v>
      </c>
      <c r="C19" s="666">
        <v>1100</v>
      </c>
      <c r="D19" s="1078">
        <v>83.025000000000006</v>
      </c>
      <c r="E19" s="393"/>
      <c r="F19" s="1076" t="s">
        <v>1287</v>
      </c>
      <c r="G19" s="666">
        <v>1300</v>
      </c>
      <c r="H19" s="1078">
        <v>980.1</v>
      </c>
      <c r="M19" s="788"/>
      <c r="N19" s="788"/>
      <c r="O19" s="788"/>
      <c r="P19" s="788"/>
    </row>
    <row r="20" spans="1:16">
      <c r="A20" s="392"/>
      <c r="B20" s="1076" t="s">
        <v>1288</v>
      </c>
      <c r="C20" s="666">
        <v>1100</v>
      </c>
      <c r="D20" s="1078">
        <v>87.075000000000003</v>
      </c>
      <c r="E20" s="393"/>
      <c r="F20" s="1076" t="s">
        <v>1289</v>
      </c>
      <c r="G20" s="666">
        <v>1300</v>
      </c>
      <c r="H20" s="1078">
        <v>1044.9000000000001</v>
      </c>
      <c r="M20" s="788"/>
      <c r="N20" s="788"/>
      <c r="O20" s="788"/>
      <c r="P20" s="788"/>
    </row>
    <row r="21" spans="1:16">
      <c r="A21" s="392"/>
      <c r="B21" s="1076" t="s">
        <v>1290</v>
      </c>
      <c r="C21" s="666">
        <v>1100</v>
      </c>
      <c r="D21" s="1078">
        <v>107.325</v>
      </c>
      <c r="E21" s="393"/>
      <c r="F21" s="1076" t="s">
        <v>1291</v>
      </c>
      <c r="G21" s="666">
        <v>1300</v>
      </c>
      <c r="H21" s="1078">
        <v>1170.45</v>
      </c>
      <c r="M21" s="788"/>
      <c r="N21" s="788"/>
      <c r="O21" s="788"/>
      <c r="P21" s="788"/>
    </row>
    <row r="22" spans="1:16">
      <c r="A22" s="392"/>
      <c r="B22" s="1076" t="s">
        <v>1292</v>
      </c>
      <c r="C22" s="666">
        <v>1100</v>
      </c>
      <c r="D22" s="1078">
        <v>121.50000000000001</v>
      </c>
      <c r="E22" s="393"/>
      <c r="F22" s="1076" t="s">
        <v>1293</v>
      </c>
      <c r="G22" s="666">
        <v>1300</v>
      </c>
      <c r="H22" s="1078">
        <v>1251.45</v>
      </c>
      <c r="M22" s="788"/>
      <c r="N22" s="788"/>
      <c r="O22" s="788"/>
      <c r="P22" s="788"/>
    </row>
    <row r="23" spans="1:16">
      <c r="A23" s="392"/>
      <c r="B23" s="1076" t="s">
        <v>1294</v>
      </c>
      <c r="C23" s="666">
        <v>1100</v>
      </c>
      <c r="D23" s="1078">
        <v>135.67500000000001</v>
      </c>
      <c r="E23" s="393"/>
      <c r="F23" s="1076" t="s">
        <v>1295</v>
      </c>
      <c r="G23" s="666">
        <v>1300</v>
      </c>
      <c r="H23" s="1078">
        <v>1332.45</v>
      </c>
      <c r="M23" s="788"/>
      <c r="N23" s="788"/>
      <c r="O23" s="788"/>
      <c r="P23" s="788"/>
    </row>
    <row r="24" spans="1:16">
      <c r="A24" s="392"/>
      <c r="B24" s="1076" t="s">
        <v>1296</v>
      </c>
      <c r="C24" s="666">
        <v>1300</v>
      </c>
      <c r="D24" s="1078">
        <v>153.9</v>
      </c>
      <c r="E24" s="393"/>
      <c r="F24" s="1076" t="s">
        <v>1297</v>
      </c>
      <c r="G24" s="666">
        <v>1300</v>
      </c>
      <c r="H24" s="1078">
        <v>1413.45</v>
      </c>
      <c r="M24" s="788"/>
      <c r="N24" s="788"/>
      <c r="O24" s="788"/>
      <c r="P24" s="788"/>
    </row>
    <row r="25" spans="1:16">
      <c r="A25" s="392"/>
      <c r="B25" s="1076" t="s">
        <v>1298</v>
      </c>
      <c r="C25" s="666">
        <v>1300</v>
      </c>
      <c r="D25" s="1078">
        <v>162</v>
      </c>
      <c r="E25" s="393"/>
      <c r="F25" s="1076" t="s">
        <v>1299</v>
      </c>
      <c r="G25" s="666">
        <v>1500</v>
      </c>
      <c r="H25" s="1078">
        <v>2454.3000000000002</v>
      </c>
      <c r="M25" s="788"/>
      <c r="N25" s="788"/>
      <c r="O25" s="788"/>
      <c r="P25" s="788"/>
    </row>
    <row r="26" spans="1:16">
      <c r="A26" s="392"/>
      <c r="B26" s="1076" t="s">
        <v>1300</v>
      </c>
      <c r="C26" s="666">
        <v>1300</v>
      </c>
      <c r="D26" s="1078">
        <v>174.15</v>
      </c>
      <c r="E26" s="393"/>
      <c r="F26" s="1076" t="s">
        <v>1301</v>
      </c>
      <c r="G26" s="666">
        <v>1500</v>
      </c>
      <c r="H26" s="1078">
        <v>2577.8250000000003</v>
      </c>
      <c r="M26" s="788"/>
      <c r="N26" s="788"/>
      <c r="O26" s="788"/>
      <c r="P26" s="788"/>
    </row>
    <row r="27" spans="1:16">
      <c r="A27" s="392"/>
      <c r="B27" s="1076" t="s">
        <v>1302</v>
      </c>
      <c r="C27" s="666">
        <v>1300</v>
      </c>
      <c r="D27" s="1078">
        <v>184.27500000000001</v>
      </c>
      <c r="E27" s="393"/>
      <c r="F27" s="1076" t="s">
        <v>1303</v>
      </c>
      <c r="G27" s="666">
        <v>1500</v>
      </c>
      <c r="H27" s="1078">
        <v>2701.3500000000004</v>
      </c>
      <c r="M27" s="788"/>
      <c r="N27" s="788"/>
      <c r="O27" s="788"/>
      <c r="P27" s="788"/>
    </row>
    <row r="28" spans="1:16">
      <c r="A28" s="392"/>
      <c r="B28" s="1076" t="s">
        <v>1304</v>
      </c>
      <c r="C28" s="666">
        <v>1300</v>
      </c>
      <c r="D28" s="1078">
        <v>194.4</v>
      </c>
      <c r="E28" s="393"/>
      <c r="F28" s="1076" t="s">
        <v>1305</v>
      </c>
      <c r="G28" s="666">
        <v>1500</v>
      </c>
      <c r="H28" s="1078">
        <v>3645.0000000000005</v>
      </c>
      <c r="M28" s="788"/>
      <c r="N28" s="788"/>
      <c r="O28" s="788"/>
      <c r="P28" s="788"/>
    </row>
    <row r="29" spans="1:16">
      <c r="A29" s="392"/>
      <c r="B29" s="1076" t="s">
        <v>1306</v>
      </c>
      <c r="C29" s="666">
        <v>1300</v>
      </c>
      <c r="D29" s="1078">
        <v>216.67500000000001</v>
      </c>
      <c r="E29" s="393"/>
      <c r="F29" s="1076" t="s">
        <v>1307</v>
      </c>
      <c r="G29" s="666">
        <v>1500</v>
      </c>
      <c r="H29" s="1078">
        <v>3827.2500000000005</v>
      </c>
      <c r="M29" s="788"/>
      <c r="N29" s="788"/>
      <c r="O29" s="788"/>
      <c r="P29" s="788"/>
    </row>
    <row r="30" spans="1:16">
      <c r="A30" s="392"/>
      <c r="B30" s="1076" t="s">
        <v>1308</v>
      </c>
      <c r="C30" s="666">
        <v>1300</v>
      </c>
      <c r="D30" s="1078">
        <v>257.17500000000001</v>
      </c>
      <c r="E30" s="393"/>
      <c r="F30" s="1076" t="s">
        <v>1309</v>
      </c>
      <c r="G30" s="666">
        <v>1500</v>
      </c>
      <c r="H30" s="1078">
        <v>3999.3750000000005</v>
      </c>
      <c r="M30" s="788"/>
      <c r="N30" s="788"/>
      <c r="O30" s="788"/>
      <c r="P30" s="788"/>
    </row>
    <row r="31" spans="1:16">
      <c r="A31" s="392"/>
      <c r="B31" s="1076" t="s">
        <v>1310</v>
      </c>
      <c r="C31" s="666">
        <v>1300</v>
      </c>
      <c r="D31" s="1078">
        <v>283.5</v>
      </c>
      <c r="E31" s="393"/>
      <c r="F31" s="1076" t="s">
        <v>1311</v>
      </c>
      <c r="G31" s="666">
        <v>1500</v>
      </c>
      <c r="H31" s="1078">
        <v>5258.9250000000002</v>
      </c>
      <c r="M31" s="788"/>
      <c r="N31" s="788"/>
      <c r="O31" s="788"/>
      <c r="P31" s="788"/>
    </row>
    <row r="32" spans="1:16" ht="13.8" thickBot="1">
      <c r="A32" s="392"/>
      <c r="B32" s="782" t="s">
        <v>1312</v>
      </c>
      <c r="C32" s="666">
        <v>1300</v>
      </c>
      <c r="D32" s="1077">
        <v>311.85000000000002</v>
      </c>
      <c r="E32" s="393"/>
      <c r="F32" s="1076" t="s">
        <v>1313</v>
      </c>
      <c r="G32" s="666">
        <v>1500</v>
      </c>
      <c r="H32" s="1078">
        <v>5710.5</v>
      </c>
      <c r="M32" s="788"/>
      <c r="N32" s="788"/>
      <c r="O32" s="788"/>
      <c r="P32" s="788"/>
    </row>
    <row r="33" spans="2:15" ht="13.8" thickBot="1"/>
    <row r="34" spans="2:15" ht="22.5" customHeight="1">
      <c r="B34" s="394" t="s">
        <v>1314</v>
      </c>
      <c r="C34" s="395"/>
      <c r="D34" s="396"/>
      <c r="E34" s="1287" t="s">
        <v>1259</v>
      </c>
      <c r="F34" s="394" t="s">
        <v>1315</v>
      </c>
      <c r="G34" s="396"/>
      <c r="H34" s="394" t="s">
        <v>1316</v>
      </c>
      <c r="I34" s="396"/>
    </row>
    <row r="35" spans="2:15" ht="31.5" customHeight="1" thickBot="1">
      <c r="B35" s="397" t="s">
        <v>1317</v>
      </c>
      <c r="C35" s="398"/>
      <c r="D35" s="399"/>
      <c r="E35" s="1288"/>
      <c r="F35" s="397" t="s">
        <v>1318</v>
      </c>
      <c r="G35" s="399"/>
      <c r="H35" s="400" t="s">
        <v>1319</v>
      </c>
      <c r="I35" s="399"/>
    </row>
    <row r="36" spans="2:15" ht="13.8" thickBot="1">
      <c r="B36" s="401" t="s">
        <v>1320</v>
      </c>
      <c r="C36" s="1297" t="s">
        <v>1261</v>
      </c>
      <c r="D36" s="1297"/>
      <c r="E36" s="1288"/>
      <c r="F36" s="401" t="s">
        <v>1320</v>
      </c>
      <c r="G36" s="402" t="s">
        <v>1261</v>
      </c>
      <c r="H36" s="401" t="s">
        <v>1320</v>
      </c>
      <c r="I36" s="402" t="s">
        <v>1261</v>
      </c>
    </row>
    <row r="37" spans="2:15" ht="13.8" thickBot="1">
      <c r="B37" s="783">
        <v>1500</v>
      </c>
      <c r="C37" s="1299">
        <v>12.15</v>
      </c>
      <c r="D37" s="1299"/>
      <c r="E37" s="784" t="s">
        <v>1321</v>
      </c>
      <c r="F37" s="783">
        <v>1500</v>
      </c>
      <c r="G37" s="1079">
        <v>4.0500000000000007</v>
      </c>
      <c r="H37" s="787">
        <v>1500</v>
      </c>
      <c r="I37" s="1082">
        <v>2.0250000000000004</v>
      </c>
      <c r="L37" s="1285"/>
      <c r="M37" s="1285"/>
      <c r="N37" s="788"/>
      <c r="O37" s="788"/>
    </row>
    <row r="38" spans="2:15">
      <c r="B38" s="785">
        <v>1300</v>
      </c>
      <c r="C38" s="1286">
        <v>16.200000000000003</v>
      </c>
      <c r="D38" s="1286"/>
      <c r="E38" s="403" t="s">
        <v>1322</v>
      </c>
      <c r="F38" s="785">
        <v>1300</v>
      </c>
      <c r="G38" s="1080">
        <v>8.1000000000000014</v>
      </c>
      <c r="H38" s="785">
        <v>1300</v>
      </c>
      <c r="I38" s="1083">
        <v>4.0500000000000007</v>
      </c>
      <c r="L38" s="1285"/>
      <c r="M38" s="1285"/>
      <c r="N38" s="788"/>
      <c r="O38" s="788"/>
    </row>
    <row r="39" spans="2:15">
      <c r="B39" s="785">
        <v>1200</v>
      </c>
      <c r="C39" s="1286">
        <v>24.3</v>
      </c>
      <c r="D39" s="1286"/>
      <c r="E39" s="403" t="s">
        <v>1323</v>
      </c>
      <c r="F39" s="785">
        <v>1300</v>
      </c>
      <c r="G39" s="1080">
        <v>10.125</v>
      </c>
      <c r="H39" s="785">
        <v>1300</v>
      </c>
      <c r="I39" s="1083">
        <v>6.0750000000000002</v>
      </c>
      <c r="L39" s="1285"/>
      <c r="M39" s="1285"/>
      <c r="N39" s="788"/>
      <c r="O39" s="788"/>
    </row>
    <row r="40" spans="2:15">
      <c r="B40" s="785">
        <v>1200</v>
      </c>
      <c r="C40" s="1286">
        <v>38.475000000000001</v>
      </c>
      <c r="D40" s="1286"/>
      <c r="E40" s="403" t="s">
        <v>1324</v>
      </c>
      <c r="F40" s="785">
        <v>1300</v>
      </c>
      <c r="G40" s="1080">
        <v>14.175000000000001</v>
      </c>
      <c r="H40" s="785">
        <v>1300</v>
      </c>
      <c r="I40" s="1083">
        <v>8.1000000000000014</v>
      </c>
      <c r="L40" s="1285"/>
      <c r="M40" s="1285"/>
      <c r="N40" s="788"/>
      <c r="O40" s="788"/>
    </row>
    <row r="41" spans="2:15">
      <c r="B41" s="785">
        <v>1200</v>
      </c>
      <c r="C41" s="1286">
        <v>60.750000000000007</v>
      </c>
      <c r="D41" s="1286"/>
      <c r="E41" s="403" t="s">
        <v>1325</v>
      </c>
      <c r="F41" s="785">
        <v>1300</v>
      </c>
      <c r="G41" s="1080">
        <v>16.200000000000003</v>
      </c>
      <c r="H41" s="785">
        <v>1300</v>
      </c>
      <c r="I41" s="1083">
        <v>10.125</v>
      </c>
      <c r="L41" s="1285"/>
      <c r="M41" s="1285"/>
      <c r="N41" s="788"/>
      <c r="O41" s="788"/>
    </row>
    <row r="42" spans="2:15">
      <c r="B42" s="785">
        <v>1200</v>
      </c>
      <c r="C42" s="1286">
        <v>81</v>
      </c>
      <c r="D42" s="1286"/>
      <c r="E42" s="403" t="s">
        <v>1326</v>
      </c>
      <c r="F42" s="785">
        <v>1300</v>
      </c>
      <c r="G42" s="1080">
        <v>22.275000000000002</v>
      </c>
      <c r="H42" s="785">
        <v>1300</v>
      </c>
      <c r="I42" s="1083">
        <v>14.175000000000001</v>
      </c>
      <c r="L42" s="1285"/>
      <c r="M42" s="1285"/>
      <c r="N42" s="788"/>
      <c r="O42" s="788"/>
    </row>
    <row r="43" spans="2:15">
      <c r="B43" s="785">
        <v>1200</v>
      </c>
      <c r="C43" s="1286">
        <v>111.37500000000001</v>
      </c>
      <c r="D43" s="1286"/>
      <c r="E43" s="403" t="s">
        <v>1327</v>
      </c>
      <c r="F43" s="785">
        <v>1300</v>
      </c>
      <c r="G43" s="1080">
        <v>24.3</v>
      </c>
      <c r="H43" s="785">
        <v>1300</v>
      </c>
      <c r="I43" s="1083">
        <v>22.275000000000002</v>
      </c>
      <c r="L43" s="1285"/>
      <c r="M43" s="1285"/>
      <c r="N43" s="788"/>
      <c r="O43" s="788"/>
    </row>
    <row r="44" spans="2:15">
      <c r="B44" s="785">
        <v>1200</v>
      </c>
      <c r="C44" s="1286">
        <v>153.9</v>
      </c>
      <c r="D44" s="1286"/>
      <c r="E44" s="403" t="s">
        <v>1328</v>
      </c>
      <c r="F44" s="785">
        <v>1300</v>
      </c>
      <c r="G44" s="1080">
        <v>30.375000000000004</v>
      </c>
      <c r="H44" s="785">
        <v>1300</v>
      </c>
      <c r="I44" s="1083">
        <v>30.375000000000004</v>
      </c>
      <c r="L44" s="1285"/>
      <c r="M44" s="1285"/>
      <c r="N44" s="788"/>
      <c r="O44" s="788"/>
    </row>
    <row r="45" spans="2:15" ht="13.8" thickBot="1">
      <c r="B45" s="785">
        <v>1200</v>
      </c>
      <c r="C45" s="1286">
        <v>182.25</v>
      </c>
      <c r="D45" s="1286"/>
      <c r="E45" s="403" t="s">
        <v>1329</v>
      </c>
      <c r="F45" s="785">
        <v>1300</v>
      </c>
      <c r="G45" s="1080">
        <v>50.625</v>
      </c>
      <c r="H45" s="785">
        <v>1300</v>
      </c>
      <c r="I45" s="1083">
        <v>40.5</v>
      </c>
      <c r="L45" s="1285"/>
      <c r="M45" s="1285"/>
      <c r="N45" s="788"/>
      <c r="O45" s="788"/>
    </row>
    <row r="46" spans="2:15" ht="13.8" thickBot="1">
      <c r="B46" s="783">
        <v>1500</v>
      </c>
      <c r="C46" s="1286">
        <v>273.375</v>
      </c>
      <c r="D46" s="1286"/>
      <c r="E46" s="403" t="s">
        <v>1330</v>
      </c>
      <c r="F46" s="785">
        <v>1300</v>
      </c>
      <c r="G46" s="1080">
        <v>60.750000000000007</v>
      </c>
      <c r="H46" s="785">
        <v>1300</v>
      </c>
      <c r="I46" s="1083">
        <v>50.625</v>
      </c>
      <c r="L46" s="1285"/>
      <c r="M46" s="1285"/>
      <c r="N46" s="788"/>
      <c r="O46" s="788"/>
    </row>
    <row r="47" spans="2:15" ht="13.8" thickBot="1">
      <c r="B47" s="783">
        <v>1500</v>
      </c>
      <c r="C47" s="1286">
        <v>374.625</v>
      </c>
      <c r="D47" s="1286"/>
      <c r="E47" s="403" t="s">
        <v>1331</v>
      </c>
      <c r="F47" s="785">
        <v>1300</v>
      </c>
      <c r="G47" s="1080">
        <v>81</v>
      </c>
      <c r="H47" s="785">
        <v>1300</v>
      </c>
      <c r="I47" s="1083">
        <v>70.875</v>
      </c>
      <c r="L47" s="1285"/>
      <c r="M47" s="1285"/>
      <c r="N47" s="788"/>
      <c r="O47" s="788"/>
    </row>
    <row r="48" spans="2:15" ht="13.8" thickBot="1">
      <c r="B48" s="783">
        <v>1500</v>
      </c>
      <c r="C48" s="1286">
        <v>658.125</v>
      </c>
      <c r="D48" s="1286"/>
      <c r="E48" s="403" t="s">
        <v>1332</v>
      </c>
      <c r="F48" s="785">
        <v>1300</v>
      </c>
      <c r="G48" s="1080">
        <v>131.625</v>
      </c>
      <c r="H48" s="785">
        <v>1300</v>
      </c>
      <c r="I48" s="1083">
        <v>192.375</v>
      </c>
      <c r="L48" s="1285"/>
      <c r="M48" s="1285"/>
      <c r="N48" s="788"/>
      <c r="O48" s="788"/>
    </row>
    <row r="49" spans="2:15" ht="13.5" customHeight="1" thickBot="1">
      <c r="B49" s="783">
        <v>1500</v>
      </c>
      <c r="C49" s="1286">
        <v>1042.875</v>
      </c>
      <c r="D49" s="1286"/>
      <c r="E49" s="403" t="s">
        <v>1333</v>
      </c>
      <c r="F49" s="404">
        <v>1500</v>
      </c>
      <c r="G49" s="1080">
        <v>293.625</v>
      </c>
      <c r="H49" s="787">
        <v>1500</v>
      </c>
      <c r="I49" s="1083">
        <v>192.375</v>
      </c>
      <c r="L49" s="1285"/>
      <c r="M49" s="1285"/>
      <c r="N49" s="788"/>
      <c r="O49" s="788"/>
    </row>
    <row r="50" spans="2:15" ht="13.5" customHeight="1" thickBot="1">
      <c r="B50" s="783">
        <v>1500</v>
      </c>
      <c r="C50" s="1301">
        <v>1650.375</v>
      </c>
      <c r="D50" s="1301"/>
      <c r="E50" s="786" t="s">
        <v>1334</v>
      </c>
      <c r="F50" s="787">
        <v>1500</v>
      </c>
      <c r="G50" s="1081">
        <v>486.00000000000006</v>
      </c>
      <c r="H50" s="787">
        <v>1500</v>
      </c>
      <c r="I50" s="1084">
        <v>273.375</v>
      </c>
      <c r="L50" s="1285"/>
      <c r="M50" s="1285"/>
      <c r="N50" s="788"/>
      <c r="O50" s="788"/>
    </row>
    <row r="51" spans="2:15" ht="13.5" customHeight="1">
      <c r="B51" s="393"/>
      <c r="C51" s="393"/>
      <c r="D51" s="405"/>
      <c r="E51" s="391"/>
      <c r="F51" s="393"/>
      <c r="G51" s="393"/>
      <c r="H51" s="393"/>
      <c r="I51" s="393"/>
    </row>
    <row r="52" spans="2:15" ht="13.5" customHeight="1">
      <c r="B52" s="393"/>
      <c r="C52" s="393"/>
      <c r="D52" s="405"/>
      <c r="E52" s="391"/>
      <c r="F52" s="393"/>
      <c r="G52" s="393"/>
      <c r="H52" s="393"/>
      <c r="I52" s="393"/>
    </row>
    <row r="53" spans="2:15" ht="13.5" customHeight="1">
      <c r="B53" s="393"/>
      <c r="C53" s="393"/>
      <c r="D53" s="405"/>
      <c r="E53" s="391"/>
      <c r="F53" s="393"/>
      <c r="G53" s="393"/>
      <c r="H53" s="393"/>
      <c r="I53" s="393"/>
    </row>
    <row r="54" spans="2:15" ht="13.5" customHeight="1">
      <c r="B54" s="393"/>
      <c r="C54" s="393"/>
      <c r="D54" s="405"/>
      <c r="E54" s="391"/>
      <c r="F54" s="393"/>
      <c r="G54" s="393"/>
      <c r="H54" s="393"/>
      <c r="I54" s="393"/>
    </row>
    <row r="55" spans="2:15" ht="13.5" customHeight="1">
      <c r="B55" s="393"/>
      <c r="C55" s="393"/>
      <c r="D55" s="405"/>
      <c r="E55" s="391"/>
      <c r="F55" s="393"/>
      <c r="G55" s="393"/>
      <c r="H55" s="393"/>
      <c r="I55" s="393"/>
    </row>
    <row r="56" spans="2:15" ht="13.5" customHeight="1">
      <c r="B56" s="393"/>
      <c r="C56" s="393"/>
      <c r="D56" s="405"/>
      <c r="E56" s="391"/>
      <c r="F56" s="393"/>
      <c r="G56" s="393"/>
      <c r="H56" s="393"/>
      <c r="I56" s="393"/>
    </row>
    <row r="57" spans="2:15" ht="13.5" customHeight="1">
      <c r="B57" s="393"/>
      <c r="C57" s="393"/>
      <c r="D57" s="405"/>
      <c r="E57" s="391"/>
      <c r="F57" s="393"/>
      <c r="G57" s="393"/>
      <c r="H57" s="393"/>
      <c r="I57" s="393"/>
    </row>
    <row r="58" spans="2:15" ht="13.5" customHeight="1">
      <c r="B58" s="393"/>
      <c r="C58" s="393"/>
      <c r="D58" s="405"/>
      <c r="E58" s="391"/>
      <c r="F58" s="393"/>
      <c r="G58" s="393"/>
      <c r="H58" s="393"/>
      <c r="I58" s="393"/>
    </row>
    <row r="59" spans="2:15" ht="13.5" customHeight="1">
      <c r="B59" s="393"/>
      <c r="C59" s="393"/>
      <c r="D59" s="405"/>
      <c r="E59" s="391"/>
      <c r="F59" s="393"/>
      <c r="G59" s="393"/>
      <c r="H59" s="393"/>
      <c r="I59" s="393"/>
    </row>
    <row r="60" spans="2:15" ht="13.5" customHeight="1">
      <c r="B60" s="393"/>
      <c r="C60" s="393"/>
      <c r="D60" s="405"/>
      <c r="E60" s="391"/>
      <c r="F60" s="393"/>
      <c r="G60" s="393"/>
      <c r="H60" s="393"/>
      <c r="I60" s="393"/>
    </row>
    <row r="61" spans="2:15" ht="13.5" customHeight="1">
      <c r="B61" s="393"/>
      <c r="C61" s="393"/>
      <c r="D61" s="405"/>
      <c r="E61" s="391"/>
      <c r="F61" s="393"/>
      <c r="G61" s="393"/>
      <c r="H61" s="393"/>
      <c r="I61" s="393"/>
    </row>
    <row r="62" spans="2:15" ht="13.5" customHeight="1">
      <c r="B62" s="393"/>
      <c r="C62" s="393"/>
      <c r="D62" s="405"/>
      <c r="E62" s="391"/>
      <c r="F62" s="393"/>
      <c r="G62" s="393"/>
      <c r="H62" s="393"/>
      <c r="I62" s="393"/>
    </row>
    <row r="63" spans="2:15" ht="13.5" customHeight="1">
      <c r="B63" s="393"/>
      <c r="C63" s="393"/>
      <c r="D63" s="405"/>
      <c r="E63" s="391"/>
      <c r="F63" s="393"/>
      <c r="G63" s="393"/>
      <c r="H63" s="393"/>
      <c r="I63" s="393"/>
    </row>
    <row r="65" spans="1:19" ht="15">
      <c r="A65" s="1302" t="s">
        <v>1335</v>
      </c>
      <c r="B65" s="1302"/>
      <c r="C65" s="1302"/>
      <c r="D65" s="1302"/>
      <c r="E65" s="1302"/>
      <c r="F65" s="1302"/>
      <c r="G65" s="1302"/>
      <c r="H65" s="1302"/>
      <c r="I65" s="1302"/>
      <c r="J65" s="1302"/>
      <c r="L65" s="1009"/>
      <c r="M65" s="406"/>
      <c r="N65" s="406"/>
      <c r="O65" s="406"/>
      <c r="P65" s="406"/>
      <c r="Q65" s="406"/>
      <c r="R65" s="406"/>
      <c r="S65" s="407"/>
    </row>
    <row r="66" spans="1:19" ht="13.8">
      <c r="A66" s="1303" t="s">
        <v>2154</v>
      </c>
      <c r="B66" s="1303"/>
      <c r="C66" s="1303"/>
      <c r="D66" s="1303"/>
      <c r="E66" s="1303"/>
      <c r="F66" s="1303"/>
      <c r="G66" s="1303"/>
      <c r="H66" s="1303"/>
      <c r="I66" s="1303"/>
      <c r="J66" s="1303"/>
    </row>
    <row r="67" spans="1:19" ht="12.75" customHeight="1">
      <c r="A67" s="1304" t="s">
        <v>1336</v>
      </c>
      <c r="B67" s="1305" t="s">
        <v>1337</v>
      </c>
      <c r="C67" s="1305"/>
      <c r="D67" s="1305"/>
      <c r="E67" s="1305"/>
      <c r="F67" s="1305"/>
      <c r="G67" s="1305"/>
      <c r="H67" s="1305"/>
      <c r="I67" s="1305"/>
      <c r="J67" s="1305"/>
    </row>
    <row r="68" spans="1:19">
      <c r="A68" s="1304"/>
      <c r="B68" s="1305"/>
      <c r="C68" s="1305"/>
      <c r="D68" s="1305"/>
      <c r="E68" s="1305"/>
      <c r="F68" s="1305"/>
      <c r="G68" s="1305"/>
      <c r="H68" s="1305"/>
      <c r="I68" s="1305"/>
      <c r="J68" s="1305"/>
    </row>
    <row r="69" spans="1:19">
      <c r="A69" s="1304"/>
      <c r="B69" s="1305"/>
      <c r="C69" s="1305"/>
      <c r="D69" s="1305"/>
      <c r="E69" s="1305"/>
      <c r="F69" s="1305"/>
      <c r="G69" s="1305"/>
      <c r="H69" s="1305"/>
      <c r="I69" s="1305"/>
      <c r="J69" s="1305"/>
    </row>
    <row r="70" spans="1:19">
      <c r="A70" s="1304"/>
      <c r="B70" s="1305"/>
      <c r="C70" s="1305"/>
      <c r="D70" s="1305"/>
      <c r="E70" s="1305"/>
      <c r="F70" s="1305"/>
      <c r="G70" s="1305"/>
      <c r="H70" s="1305"/>
      <c r="I70" s="1305"/>
      <c r="J70" s="1305"/>
    </row>
    <row r="71" spans="1:19">
      <c r="A71" s="408" t="s">
        <v>1338</v>
      </c>
      <c r="B71" s="1298" t="s">
        <v>2177</v>
      </c>
      <c r="C71" s="1298"/>
      <c r="D71" s="1298"/>
      <c r="E71" s="1298"/>
      <c r="F71" s="1298"/>
      <c r="G71" s="1298"/>
      <c r="H71" s="1298"/>
      <c r="I71" s="1298"/>
      <c r="J71" s="1298"/>
    </row>
    <row r="72" spans="1:19" ht="13.8" thickBot="1">
      <c r="A72" s="409"/>
      <c r="B72" s="410" t="s">
        <v>1339</v>
      </c>
      <c r="C72" s="410" t="s">
        <v>1340</v>
      </c>
      <c r="D72" s="411" t="s">
        <v>1341</v>
      </c>
      <c r="E72" s="411" t="s">
        <v>1342</v>
      </c>
      <c r="F72" s="412" t="s">
        <v>1343</v>
      </c>
      <c r="G72" s="411" t="s">
        <v>1344</v>
      </c>
      <c r="H72" s="413" t="s">
        <v>1345</v>
      </c>
      <c r="I72" s="413" t="s">
        <v>1346</v>
      </c>
      <c r="J72" s="414" t="s">
        <v>1347</v>
      </c>
    </row>
    <row r="73" spans="1:19">
      <c r="A73" s="415">
        <v>80</v>
      </c>
      <c r="B73" s="1085">
        <v>157.5</v>
      </c>
      <c r="C73" s="1087">
        <v>230.99999999999997</v>
      </c>
      <c r="D73" s="1087">
        <v>357</v>
      </c>
      <c r="E73" s="821"/>
      <c r="F73" s="821"/>
      <c r="G73" s="821"/>
      <c r="H73" s="821"/>
      <c r="I73" s="821"/>
      <c r="J73" s="822"/>
      <c r="L73" s="419"/>
      <c r="M73" s="789"/>
      <c r="N73" s="789"/>
      <c r="O73" s="789"/>
      <c r="P73" s="789"/>
      <c r="Q73" s="789"/>
      <c r="R73" s="789"/>
      <c r="S73" s="789"/>
    </row>
    <row r="74" spans="1:19">
      <c r="A74" s="416">
        <v>90</v>
      </c>
      <c r="B74" s="1086">
        <v>178.5</v>
      </c>
      <c r="C74" s="1088">
        <v>273</v>
      </c>
      <c r="D74" s="1088">
        <v>399</v>
      </c>
      <c r="E74" s="1088">
        <v>556.5</v>
      </c>
      <c r="F74" s="823"/>
      <c r="G74" s="823"/>
      <c r="H74" s="823"/>
      <c r="I74" s="823"/>
      <c r="J74" s="824"/>
      <c r="L74" s="419"/>
      <c r="M74" s="789"/>
      <c r="N74" s="789"/>
      <c r="O74" s="789"/>
      <c r="P74" s="789"/>
      <c r="Q74" s="789"/>
      <c r="R74" s="789"/>
      <c r="S74" s="789"/>
    </row>
    <row r="75" spans="1:19">
      <c r="A75" s="416">
        <v>100</v>
      </c>
      <c r="B75" s="1086">
        <v>199.5</v>
      </c>
      <c r="C75" s="1088">
        <v>304.5</v>
      </c>
      <c r="D75" s="1088">
        <v>451.49999999999994</v>
      </c>
      <c r="E75" s="1088">
        <v>609</v>
      </c>
      <c r="F75" s="1088">
        <v>756</v>
      </c>
      <c r="G75" s="1088">
        <v>1060.5</v>
      </c>
      <c r="H75" s="823"/>
      <c r="I75" s="823"/>
      <c r="J75" s="824"/>
      <c r="L75" s="419"/>
      <c r="M75" s="789"/>
      <c r="N75" s="789"/>
      <c r="O75" s="789"/>
      <c r="P75" s="789"/>
      <c r="Q75" s="789"/>
      <c r="R75" s="789"/>
      <c r="S75" s="789"/>
    </row>
    <row r="76" spans="1:19">
      <c r="A76" s="416">
        <v>110</v>
      </c>
      <c r="B76" s="1086">
        <v>230.99999999999997</v>
      </c>
      <c r="C76" s="1088">
        <v>325.5</v>
      </c>
      <c r="D76" s="1088">
        <v>482.99999999999994</v>
      </c>
      <c r="E76" s="1088">
        <v>661.5</v>
      </c>
      <c r="F76" s="1088">
        <v>808.5</v>
      </c>
      <c r="G76" s="1088">
        <v>1165.5</v>
      </c>
      <c r="H76" s="823"/>
      <c r="I76" s="823"/>
      <c r="J76" s="824"/>
      <c r="L76" s="419"/>
      <c r="M76" s="789"/>
      <c r="N76" s="789"/>
      <c r="O76" s="789"/>
      <c r="P76" s="789"/>
      <c r="Q76" s="789"/>
      <c r="R76" s="789"/>
      <c r="S76" s="789"/>
    </row>
    <row r="77" spans="1:19">
      <c r="A77" s="416">
        <v>120</v>
      </c>
      <c r="B77" s="1086">
        <v>230.99999999999997</v>
      </c>
      <c r="C77" s="1088">
        <v>357</v>
      </c>
      <c r="D77" s="1088">
        <v>503.99999999999994</v>
      </c>
      <c r="E77" s="1088">
        <v>714</v>
      </c>
      <c r="F77" s="1088">
        <v>861</v>
      </c>
      <c r="G77" s="1088">
        <v>1239</v>
      </c>
      <c r="H77" s="1088">
        <v>1512</v>
      </c>
      <c r="I77" s="823"/>
      <c r="J77" s="824"/>
      <c r="L77" s="419"/>
      <c r="M77" s="789"/>
      <c r="N77" s="789"/>
      <c r="O77" s="789"/>
      <c r="P77" s="789"/>
      <c r="Q77" s="789"/>
      <c r="R77" s="789"/>
      <c r="S77" s="789"/>
    </row>
    <row r="78" spans="1:19">
      <c r="A78" s="416">
        <v>130</v>
      </c>
      <c r="B78" s="1086">
        <v>241.49999999999997</v>
      </c>
      <c r="C78" s="1088">
        <v>367.5</v>
      </c>
      <c r="D78" s="1088">
        <v>525</v>
      </c>
      <c r="E78" s="1088">
        <v>735</v>
      </c>
      <c r="F78" s="1088">
        <v>902.99999999999989</v>
      </c>
      <c r="G78" s="1088">
        <v>1102.5</v>
      </c>
      <c r="H78" s="1088">
        <v>1638</v>
      </c>
      <c r="I78" s="823"/>
      <c r="J78" s="824"/>
      <c r="L78" s="419"/>
      <c r="M78" s="789"/>
      <c r="N78" s="789"/>
      <c r="O78" s="789"/>
      <c r="P78" s="789"/>
      <c r="Q78" s="789"/>
      <c r="R78" s="789"/>
      <c r="S78" s="789"/>
    </row>
    <row r="79" spans="1:19">
      <c r="A79" s="416">
        <v>140</v>
      </c>
      <c r="B79" s="1086">
        <v>251.99999999999997</v>
      </c>
      <c r="C79" s="1088">
        <v>378</v>
      </c>
      <c r="D79" s="1088">
        <v>556.5</v>
      </c>
      <c r="E79" s="1088">
        <v>777</v>
      </c>
      <c r="F79" s="1088">
        <v>955.49999999999989</v>
      </c>
      <c r="G79" s="1088">
        <v>1386</v>
      </c>
      <c r="H79" s="1088">
        <v>1711.5</v>
      </c>
      <c r="I79" s="823"/>
      <c r="J79" s="824"/>
      <c r="L79" s="419"/>
      <c r="M79" s="789"/>
      <c r="N79" s="789"/>
      <c r="O79" s="789"/>
      <c r="P79" s="789"/>
      <c r="Q79" s="789"/>
      <c r="R79" s="789"/>
      <c r="S79" s="789"/>
    </row>
    <row r="80" spans="1:19">
      <c r="A80" s="416">
        <v>150</v>
      </c>
      <c r="B80" s="1086">
        <v>262.5</v>
      </c>
      <c r="C80" s="1088">
        <v>399</v>
      </c>
      <c r="D80" s="1088">
        <v>588</v>
      </c>
      <c r="E80" s="1088">
        <v>808.5</v>
      </c>
      <c r="F80" s="1088">
        <v>1007.9999999999999</v>
      </c>
      <c r="G80" s="1088">
        <v>1470</v>
      </c>
      <c r="H80" s="1088">
        <v>1826.9999999999998</v>
      </c>
      <c r="I80" s="823"/>
      <c r="J80" s="824"/>
      <c r="L80" s="419"/>
      <c r="M80" s="789"/>
      <c r="N80" s="789"/>
      <c r="O80" s="789"/>
      <c r="P80" s="789"/>
      <c r="Q80" s="789"/>
      <c r="R80" s="789"/>
      <c r="S80" s="789"/>
    </row>
    <row r="81" spans="1:19">
      <c r="A81" s="416">
        <v>160</v>
      </c>
      <c r="B81" s="1086">
        <v>283.5</v>
      </c>
      <c r="C81" s="1088">
        <v>430.5</v>
      </c>
      <c r="D81" s="1088">
        <v>609</v>
      </c>
      <c r="E81" s="1088">
        <v>861</v>
      </c>
      <c r="F81" s="1088">
        <v>1060.5</v>
      </c>
      <c r="G81" s="1088">
        <v>1554</v>
      </c>
      <c r="H81" s="1088">
        <v>1910.9999999999998</v>
      </c>
      <c r="I81" s="1088">
        <v>2625</v>
      </c>
      <c r="J81" s="824"/>
      <c r="L81" s="419"/>
      <c r="M81" s="789"/>
      <c r="N81" s="789"/>
      <c r="O81" s="789"/>
      <c r="P81" s="789"/>
      <c r="Q81" s="789"/>
      <c r="R81" s="789"/>
      <c r="S81" s="789"/>
    </row>
    <row r="82" spans="1:19">
      <c r="A82" s="416">
        <v>170</v>
      </c>
      <c r="B82" s="1086">
        <v>283.5</v>
      </c>
      <c r="C82" s="1088">
        <v>441</v>
      </c>
      <c r="D82" s="1088">
        <v>640.5</v>
      </c>
      <c r="E82" s="1088">
        <v>902.99999999999989</v>
      </c>
      <c r="F82" s="1088">
        <v>1113</v>
      </c>
      <c r="G82" s="1088">
        <v>1627.5</v>
      </c>
      <c r="H82" s="1088">
        <v>2015.9999999999998</v>
      </c>
      <c r="I82" s="1088">
        <v>2730</v>
      </c>
      <c r="J82" s="824"/>
      <c r="L82" s="419"/>
      <c r="M82" s="789"/>
      <c r="N82" s="789"/>
      <c r="O82" s="789"/>
      <c r="P82" s="789"/>
      <c r="Q82" s="789"/>
      <c r="R82" s="789"/>
      <c r="S82" s="789"/>
    </row>
    <row r="83" spans="1:19">
      <c r="A83" s="416">
        <v>180</v>
      </c>
      <c r="B83" s="1086">
        <v>294</v>
      </c>
      <c r="C83" s="1088">
        <v>451.49999999999994</v>
      </c>
      <c r="D83" s="1088">
        <v>682.5</v>
      </c>
      <c r="E83" s="1088">
        <v>934.49999999999989</v>
      </c>
      <c r="F83" s="1088">
        <v>1165.5</v>
      </c>
      <c r="G83" s="1088">
        <v>1722</v>
      </c>
      <c r="H83" s="1088">
        <v>2100</v>
      </c>
      <c r="I83" s="1088">
        <v>2877</v>
      </c>
      <c r="J83" s="824"/>
      <c r="L83" s="419"/>
      <c r="M83" s="789"/>
      <c r="N83" s="789"/>
      <c r="O83" s="789"/>
      <c r="P83" s="789"/>
      <c r="Q83" s="789"/>
      <c r="R83" s="789"/>
      <c r="S83" s="789"/>
    </row>
    <row r="84" spans="1:19">
      <c r="A84" s="416">
        <v>190</v>
      </c>
      <c r="B84" s="1086">
        <v>304.5</v>
      </c>
      <c r="C84" s="1088">
        <v>482.99999999999994</v>
      </c>
      <c r="D84" s="1088">
        <v>703.5</v>
      </c>
      <c r="E84" s="1088">
        <v>986.99999999999989</v>
      </c>
      <c r="F84" s="1088">
        <v>1207.5</v>
      </c>
      <c r="G84" s="1088">
        <v>1795.4999999999998</v>
      </c>
      <c r="H84" s="1088">
        <v>2194.5</v>
      </c>
      <c r="I84" s="1088">
        <v>3003</v>
      </c>
      <c r="J84" s="1091">
        <v>3926.9999999999995</v>
      </c>
      <c r="L84" s="419"/>
      <c r="M84" s="789"/>
      <c r="N84" s="789"/>
      <c r="O84" s="789"/>
      <c r="P84" s="789"/>
      <c r="Q84" s="789"/>
      <c r="R84" s="789"/>
      <c r="S84" s="789"/>
    </row>
    <row r="85" spans="1:19">
      <c r="A85" s="416">
        <v>200</v>
      </c>
      <c r="B85" s="1086">
        <v>304.5</v>
      </c>
      <c r="C85" s="1088">
        <v>493.49999999999994</v>
      </c>
      <c r="D85" s="1088">
        <v>735</v>
      </c>
      <c r="E85" s="1088">
        <v>1007.9999999999999</v>
      </c>
      <c r="F85" s="1088">
        <v>1260</v>
      </c>
      <c r="G85" s="1088">
        <v>1868.9999999999998</v>
      </c>
      <c r="H85" s="1088">
        <v>2310</v>
      </c>
      <c r="I85" s="1088">
        <v>3150</v>
      </c>
      <c r="J85" s="1091">
        <v>4116</v>
      </c>
      <c r="L85" s="419"/>
      <c r="M85" s="789"/>
      <c r="N85" s="789"/>
      <c r="O85" s="789"/>
      <c r="P85" s="789"/>
      <c r="Q85" s="789"/>
      <c r="R85" s="789"/>
      <c r="S85" s="789"/>
    </row>
    <row r="86" spans="1:19">
      <c r="A86" s="416">
        <v>210</v>
      </c>
      <c r="B86" s="1086">
        <v>304.5</v>
      </c>
      <c r="C86" s="1088">
        <v>503.99999999999994</v>
      </c>
      <c r="D86" s="1088">
        <v>756</v>
      </c>
      <c r="E86" s="1088">
        <v>1060.5</v>
      </c>
      <c r="F86" s="1088">
        <v>1323</v>
      </c>
      <c r="G86" s="1088">
        <v>1942.4999999999998</v>
      </c>
      <c r="H86" s="1088">
        <v>2383.5</v>
      </c>
      <c r="I86" s="1088">
        <v>3265.5</v>
      </c>
      <c r="J86" s="1091">
        <v>4284</v>
      </c>
      <c r="L86" s="419"/>
      <c r="M86" s="789"/>
      <c r="N86" s="789"/>
      <c r="O86" s="789"/>
      <c r="P86" s="789"/>
      <c r="Q86" s="789"/>
      <c r="R86" s="789"/>
      <c r="S86" s="789"/>
    </row>
    <row r="87" spans="1:19">
      <c r="A87" s="416">
        <v>220</v>
      </c>
      <c r="B87" s="1086">
        <v>315</v>
      </c>
      <c r="C87" s="1088">
        <v>525</v>
      </c>
      <c r="D87" s="1088">
        <v>777</v>
      </c>
      <c r="E87" s="1088">
        <v>1102.5</v>
      </c>
      <c r="F87" s="1088">
        <v>1375.5</v>
      </c>
      <c r="G87" s="1088">
        <v>2036.9999999999998</v>
      </c>
      <c r="H87" s="1088">
        <v>2478</v>
      </c>
      <c r="I87" s="1088">
        <v>3402</v>
      </c>
      <c r="J87" s="1091">
        <v>4410</v>
      </c>
      <c r="L87" s="419"/>
      <c r="M87" s="789"/>
      <c r="N87" s="789"/>
      <c r="O87" s="789"/>
      <c r="P87" s="789"/>
      <c r="Q87" s="789"/>
      <c r="R87" s="789"/>
      <c r="S87" s="789"/>
    </row>
    <row r="88" spans="1:19">
      <c r="A88" s="416">
        <v>230</v>
      </c>
      <c r="B88" s="1086">
        <v>325.5</v>
      </c>
      <c r="C88" s="1088">
        <v>546</v>
      </c>
      <c r="D88" s="1088">
        <v>808.5</v>
      </c>
      <c r="E88" s="1088">
        <v>1144.5</v>
      </c>
      <c r="F88" s="1088">
        <v>1428</v>
      </c>
      <c r="G88" s="1088">
        <v>2121</v>
      </c>
      <c r="H88" s="1088">
        <v>2572.5</v>
      </c>
      <c r="I88" s="1088">
        <v>3528</v>
      </c>
      <c r="J88" s="1091">
        <v>4620</v>
      </c>
      <c r="L88" s="419"/>
      <c r="M88" s="789"/>
      <c r="N88" s="789"/>
      <c r="O88" s="789"/>
      <c r="P88" s="789"/>
      <c r="Q88" s="789"/>
      <c r="R88" s="789"/>
      <c r="S88" s="789"/>
    </row>
    <row r="89" spans="1:19">
      <c r="A89" s="416">
        <v>240</v>
      </c>
      <c r="B89" s="1086">
        <v>336</v>
      </c>
      <c r="C89" s="1088">
        <v>556.5</v>
      </c>
      <c r="D89" s="1088">
        <v>840</v>
      </c>
      <c r="E89" s="1088">
        <v>1186.5</v>
      </c>
      <c r="F89" s="1088">
        <v>1491</v>
      </c>
      <c r="G89" s="1088">
        <v>2194.5</v>
      </c>
      <c r="H89" s="1088">
        <v>2667</v>
      </c>
      <c r="I89" s="1088">
        <v>3664.4999999999995</v>
      </c>
      <c r="J89" s="1091">
        <v>4284</v>
      </c>
      <c r="L89" s="419"/>
      <c r="M89" s="789"/>
      <c r="N89" s="789"/>
      <c r="O89" s="789"/>
      <c r="P89" s="789"/>
      <c r="Q89" s="789"/>
      <c r="R89" s="789"/>
      <c r="S89" s="789"/>
    </row>
    <row r="90" spans="1:19">
      <c r="A90" s="416">
        <v>250</v>
      </c>
      <c r="B90" s="1086">
        <v>357</v>
      </c>
      <c r="C90" s="1088">
        <v>588</v>
      </c>
      <c r="D90" s="1088">
        <v>871.5</v>
      </c>
      <c r="E90" s="1088">
        <v>1239</v>
      </c>
      <c r="F90" s="1088">
        <v>1533</v>
      </c>
      <c r="G90" s="1088">
        <v>2268</v>
      </c>
      <c r="H90" s="1088">
        <v>2761.5</v>
      </c>
      <c r="I90" s="1088">
        <v>3779.9999999999995</v>
      </c>
      <c r="J90" s="1091">
        <v>4966.5</v>
      </c>
      <c r="L90" s="419"/>
      <c r="M90" s="789"/>
      <c r="N90" s="789"/>
      <c r="O90" s="789"/>
      <c r="P90" s="789"/>
      <c r="Q90" s="789"/>
      <c r="R90" s="789"/>
      <c r="S90" s="789"/>
    </row>
    <row r="91" spans="1:19">
      <c r="A91" s="416">
        <v>260</v>
      </c>
      <c r="B91" s="1086">
        <v>357</v>
      </c>
      <c r="C91" s="1088">
        <v>598.5</v>
      </c>
      <c r="D91" s="1088">
        <v>892.5</v>
      </c>
      <c r="E91" s="1088">
        <v>1260</v>
      </c>
      <c r="F91" s="1088">
        <v>1585.5</v>
      </c>
      <c r="G91" s="1088">
        <v>2352</v>
      </c>
      <c r="H91" s="1088">
        <v>2866.5</v>
      </c>
      <c r="I91" s="1088">
        <v>3916.4999999999995</v>
      </c>
      <c r="J91" s="1091">
        <v>5145</v>
      </c>
      <c r="L91" s="419"/>
      <c r="M91" s="789"/>
      <c r="N91" s="789"/>
      <c r="O91" s="789"/>
      <c r="P91" s="789"/>
      <c r="Q91" s="789"/>
      <c r="R91" s="789"/>
      <c r="S91" s="789"/>
    </row>
    <row r="92" spans="1:19">
      <c r="A92" s="416">
        <v>270</v>
      </c>
      <c r="B92" s="1086">
        <v>367.5</v>
      </c>
      <c r="C92" s="1088">
        <v>619.5</v>
      </c>
      <c r="D92" s="1088">
        <v>934.49999999999989</v>
      </c>
      <c r="E92" s="1088">
        <v>1312.5</v>
      </c>
      <c r="F92" s="1088">
        <v>1638</v>
      </c>
      <c r="G92" s="1088">
        <v>2436</v>
      </c>
      <c r="H92" s="1088">
        <v>2961</v>
      </c>
      <c r="I92" s="1088">
        <v>4052.9999999999995</v>
      </c>
      <c r="J92" s="1091">
        <v>5292</v>
      </c>
      <c r="L92" s="419"/>
      <c r="M92" s="789"/>
      <c r="N92" s="789"/>
      <c r="O92" s="789"/>
      <c r="P92" s="789"/>
      <c r="Q92" s="789"/>
      <c r="R92" s="789"/>
      <c r="S92" s="789"/>
    </row>
    <row r="93" spans="1:19">
      <c r="A93" s="416">
        <v>280</v>
      </c>
      <c r="B93" s="1086">
        <v>378</v>
      </c>
      <c r="C93" s="1088">
        <v>630</v>
      </c>
      <c r="D93" s="1088">
        <v>965.99999999999989</v>
      </c>
      <c r="E93" s="1088">
        <v>1354.5</v>
      </c>
      <c r="F93" s="1088">
        <v>1701</v>
      </c>
      <c r="G93" s="1088">
        <v>2520</v>
      </c>
      <c r="H93" s="1088">
        <v>3055.5</v>
      </c>
      <c r="I93" s="1088">
        <v>4189.5</v>
      </c>
      <c r="J93" s="1091">
        <v>5460</v>
      </c>
      <c r="L93" s="419"/>
      <c r="M93" s="789"/>
      <c r="N93" s="789"/>
      <c r="O93" s="789"/>
      <c r="P93" s="789"/>
      <c r="Q93" s="789"/>
      <c r="R93" s="789"/>
      <c r="S93" s="789"/>
    </row>
    <row r="94" spans="1:19">
      <c r="A94" s="416">
        <v>290</v>
      </c>
      <c r="B94" s="1086">
        <v>399</v>
      </c>
      <c r="C94" s="1088">
        <v>661.5</v>
      </c>
      <c r="D94" s="1088">
        <v>986.99999999999989</v>
      </c>
      <c r="E94" s="1088">
        <v>1386</v>
      </c>
      <c r="F94" s="1088">
        <v>1753.5</v>
      </c>
      <c r="G94" s="1088">
        <v>2593.5</v>
      </c>
      <c r="H94" s="1088">
        <v>3150</v>
      </c>
      <c r="I94" s="1088">
        <v>4347</v>
      </c>
      <c r="J94" s="1091">
        <v>5670</v>
      </c>
      <c r="L94" s="419"/>
      <c r="M94" s="789"/>
      <c r="N94" s="789"/>
      <c r="O94" s="789"/>
      <c r="P94" s="789"/>
      <c r="Q94" s="789"/>
      <c r="R94" s="789"/>
      <c r="S94" s="789"/>
    </row>
    <row r="95" spans="1:19">
      <c r="A95" s="416">
        <v>300</v>
      </c>
      <c r="B95" s="1086">
        <v>409.5</v>
      </c>
      <c r="C95" s="1088">
        <v>682.5</v>
      </c>
      <c r="D95" s="1088">
        <v>1007.9999999999999</v>
      </c>
      <c r="E95" s="1088">
        <v>1438.5</v>
      </c>
      <c r="F95" s="1088">
        <v>1805.9999999999998</v>
      </c>
      <c r="G95" s="1088">
        <v>2667</v>
      </c>
      <c r="H95" s="1088">
        <v>3276</v>
      </c>
      <c r="I95" s="1088">
        <v>4462.5</v>
      </c>
      <c r="J95" s="1091">
        <v>5880</v>
      </c>
      <c r="L95" s="419"/>
      <c r="M95" s="789"/>
      <c r="N95" s="789"/>
      <c r="O95" s="789"/>
      <c r="P95" s="789"/>
      <c r="Q95" s="789"/>
      <c r="R95" s="789"/>
      <c r="S95" s="789"/>
    </row>
    <row r="96" spans="1:19">
      <c r="A96" s="416">
        <v>310</v>
      </c>
      <c r="B96" s="825"/>
      <c r="C96" s="823"/>
      <c r="D96" s="1089"/>
      <c r="E96" s="1088">
        <v>1470</v>
      </c>
      <c r="F96" s="1088">
        <v>1868.9999999999998</v>
      </c>
      <c r="G96" s="1088">
        <v>2751</v>
      </c>
      <c r="H96" s="1088">
        <v>3339</v>
      </c>
      <c r="I96" s="1088">
        <v>4588.5</v>
      </c>
      <c r="J96" s="1091">
        <v>6090</v>
      </c>
      <c r="L96" s="419"/>
      <c r="M96" s="789"/>
      <c r="N96" s="789"/>
      <c r="O96" s="789"/>
      <c r="P96" s="789"/>
      <c r="Q96" s="789"/>
      <c r="R96" s="789"/>
      <c r="S96" s="789"/>
    </row>
    <row r="97" spans="1:19">
      <c r="A97" s="416">
        <v>320</v>
      </c>
      <c r="B97" s="825"/>
      <c r="C97" s="823"/>
      <c r="D97" s="823"/>
      <c r="E97" s="1088">
        <v>1512</v>
      </c>
      <c r="F97" s="1088">
        <v>1921.4999999999998</v>
      </c>
      <c r="G97" s="1088">
        <v>2835</v>
      </c>
      <c r="H97" s="1088">
        <v>3433.5</v>
      </c>
      <c r="I97" s="1088">
        <v>4714.5</v>
      </c>
      <c r="J97" s="1091">
        <v>6300</v>
      </c>
      <c r="L97" s="419"/>
      <c r="M97" s="789"/>
      <c r="N97" s="789"/>
      <c r="O97" s="789"/>
      <c r="P97" s="789"/>
      <c r="Q97" s="789"/>
      <c r="R97" s="789"/>
      <c r="S97" s="789"/>
    </row>
    <row r="98" spans="1:19">
      <c r="A98" s="416">
        <v>330</v>
      </c>
      <c r="B98" s="825"/>
      <c r="C98" s="823"/>
      <c r="D98" s="823"/>
      <c r="E98" s="1088">
        <v>1564.5</v>
      </c>
      <c r="F98" s="1088">
        <v>1973.9999999999998</v>
      </c>
      <c r="G98" s="1088">
        <v>2940</v>
      </c>
      <c r="H98" s="1088">
        <v>3528</v>
      </c>
      <c r="I98" s="1088">
        <v>4830</v>
      </c>
      <c r="J98" s="1091">
        <v>6300</v>
      </c>
      <c r="L98" s="419"/>
      <c r="M98" s="789"/>
      <c r="N98" s="789"/>
      <c r="O98" s="789"/>
      <c r="P98" s="789"/>
      <c r="Q98" s="789"/>
      <c r="R98" s="789"/>
      <c r="S98" s="789"/>
    </row>
    <row r="99" spans="1:19">
      <c r="A99" s="416">
        <v>340</v>
      </c>
      <c r="B99" s="825"/>
      <c r="C99" s="823"/>
      <c r="D99" s="823"/>
      <c r="E99" s="823"/>
      <c r="F99" s="1088">
        <v>2015.9999999999998</v>
      </c>
      <c r="G99" s="1088">
        <v>3003</v>
      </c>
      <c r="H99" s="1088">
        <v>3632.9999999999995</v>
      </c>
      <c r="I99" s="1088">
        <v>4966.5</v>
      </c>
      <c r="J99" s="1091">
        <v>6510</v>
      </c>
      <c r="L99" s="419"/>
      <c r="M99" s="789"/>
      <c r="N99" s="789"/>
      <c r="O99" s="789"/>
      <c r="P99" s="789"/>
      <c r="Q99" s="789"/>
      <c r="R99" s="789"/>
      <c r="S99" s="789"/>
    </row>
    <row r="100" spans="1:19">
      <c r="A100" s="416">
        <v>350</v>
      </c>
      <c r="B100" s="825"/>
      <c r="C100" s="823"/>
      <c r="D100" s="823"/>
      <c r="E100" s="823"/>
      <c r="F100" s="1088">
        <v>2079</v>
      </c>
      <c r="G100" s="1088">
        <v>3076.5</v>
      </c>
      <c r="H100" s="1088">
        <v>3716.9999999999995</v>
      </c>
      <c r="I100" s="1088">
        <v>5092.5</v>
      </c>
      <c r="J100" s="1091">
        <v>6720</v>
      </c>
      <c r="L100" s="419"/>
      <c r="M100" s="789"/>
      <c r="N100" s="789"/>
      <c r="O100" s="789"/>
      <c r="P100" s="789"/>
      <c r="Q100" s="789"/>
      <c r="R100" s="789"/>
      <c r="S100" s="789"/>
    </row>
    <row r="101" spans="1:19">
      <c r="A101" s="416">
        <v>360</v>
      </c>
      <c r="B101" s="825"/>
      <c r="C101" s="823"/>
      <c r="D101" s="823"/>
      <c r="E101" s="823"/>
      <c r="F101" s="1089"/>
      <c r="G101" s="1088">
        <v>3181.5</v>
      </c>
      <c r="H101" s="1088">
        <v>3821.9999999999995</v>
      </c>
      <c r="I101" s="1088">
        <v>5218.5</v>
      </c>
      <c r="J101" s="1091">
        <v>6856.5</v>
      </c>
      <c r="L101" s="419"/>
      <c r="M101" s="789"/>
      <c r="N101" s="789"/>
      <c r="O101" s="789"/>
      <c r="P101" s="789"/>
      <c r="Q101" s="789"/>
      <c r="R101" s="789"/>
      <c r="S101" s="789"/>
    </row>
    <row r="102" spans="1:19">
      <c r="A102" s="416">
        <v>370</v>
      </c>
      <c r="B102" s="825"/>
      <c r="C102" s="823"/>
      <c r="D102" s="823"/>
      <c r="E102" s="823"/>
      <c r="F102" s="823"/>
      <c r="G102" s="1088">
        <v>3234</v>
      </c>
      <c r="H102" s="1088">
        <v>3905.9999999999995</v>
      </c>
      <c r="I102" s="1088">
        <v>5376</v>
      </c>
      <c r="J102" s="1091">
        <v>7014</v>
      </c>
      <c r="L102" s="419"/>
      <c r="M102" s="789"/>
      <c r="N102" s="789"/>
      <c r="O102" s="789"/>
      <c r="P102" s="789"/>
      <c r="Q102" s="789"/>
      <c r="R102" s="789"/>
      <c r="S102" s="789"/>
    </row>
    <row r="103" spans="1:19" ht="13.8" thickBot="1">
      <c r="A103" s="417">
        <v>380</v>
      </c>
      <c r="B103" s="826"/>
      <c r="C103" s="827"/>
      <c r="D103" s="827"/>
      <c r="E103" s="827"/>
      <c r="F103" s="827"/>
      <c r="G103" s="1090">
        <v>3318</v>
      </c>
      <c r="H103" s="1090">
        <v>4010.9999999999995</v>
      </c>
      <c r="I103" s="1090">
        <v>5502</v>
      </c>
      <c r="J103" s="1092">
        <v>7181.9999999999991</v>
      </c>
      <c r="L103" s="419"/>
      <c r="M103" s="789"/>
      <c r="N103" s="789"/>
      <c r="O103" s="789"/>
      <c r="P103" s="789"/>
      <c r="Q103" s="789"/>
      <c r="R103" s="789"/>
      <c r="S103" s="789"/>
    </row>
    <row r="104" spans="1:19" ht="13.8" thickBot="1">
      <c r="A104" s="418" t="s">
        <v>1348</v>
      </c>
      <c r="B104" s="1300" t="s">
        <v>1349</v>
      </c>
      <c r="C104" s="1300"/>
      <c r="D104" s="1300"/>
      <c r="E104" s="1300"/>
      <c r="F104" s="1300"/>
      <c r="G104" s="1300"/>
      <c r="H104" s="1300"/>
      <c r="I104" s="1300"/>
      <c r="J104" s="1300"/>
    </row>
  </sheetData>
  <sheetProtection selectLockedCells="1" selectUnlockedCells="1"/>
  <mergeCells count="42">
    <mergeCell ref="L37:M37"/>
    <mergeCell ref="B104:J104"/>
    <mergeCell ref="C48:D48"/>
    <mergeCell ref="C49:D49"/>
    <mergeCell ref="C50:D50"/>
    <mergeCell ref="A65:J65"/>
    <mergeCell ref="A66:J66"/>
    <mergeCell ref="A67:A70"/>
    <mergeCell ref="B67:J70"/>
    <mergeCell ref="C43:D43"/>
    <mergeCell ref="C44:D44"/>
    <mergeCell ref="C45:D45"/>
    <mergeCell ref="C46:D46"/>
    <mergeCell ref="C47:D47"/>
    <mergeCell ref="B71:J71"/>
    <mergeCell ref="C37:D37"/>
    <mergeCell ref="C38:D38"/>
    <mergeCell ref="C39:D39"/>
    <mergeCell ref="C40:D40"/>
    <mergeCell ref="C41:D41"/>
    <mergeCell ref="C42:D42"/>
    <mergeCell ref="E34:E36"/>
    <mergeCell ref="A1:I1"/>
    <mergeCell ref="B2:H2"/>
    <mergeCell ref="B4:B6"/>
    <mergeCell ref="C4:D5"/>
    <mergeCell ref="F4:F6"/>
    <mergeCell ref="G4:H5"/>
    <mergeCell ref="C36:D36"/>
    <mergeCell ref="L38:M38"/>
    <mergeCell ref="L39:M39"/>
    <mergeCell ref="L40:M40"/>
    <mergeCell ref="L41:M41"/>
    <mergeCell ref="L42:M42"/>
    <mergeCell ref="L43:M43"/>
    <mergeCell ref="L50:M50"/>
    <mergeCell ref="L44:M44"/>
    <mergeCell ref="L45:M45"/>
    <mergeCell ref="L46:M46"/>
    <mergeCell ref="L47:M47"/>
    <mergeCell ref="L48:M48"/>
    <mergeCell ref="L49:M49"/>
  </mergeCells>
  <pageMargins left="0.70866141732283472" right="0.70866141732283472" top="0.74803149606299213" bottom="0.74803149606299213" header="0.31496062992125984" footer="0.51181102362204722"/>
  <pageSetup paperSize="9" scale="85" firstPageNumber="0" orientation="portrait" horizontalDpi="300" verticalDpi="300" r:id="rId1"/>
  <headerFooter alignWithMargins="0">
    <oddHeader>&amp;C&amp;"Arial Cyr,полужирный"&amp;14ПРОМРЕСУРС-KZ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G375"/>
  <sheetViews>
    <sheetView view="pageBreakPreview" zoomScaleNormal="100" zoomScaleSheetLayoutView="100" workbookViewId="0">
      <selection activeCell="K332" sqref="K332"/>
    </sheetView>
  </sheetViews>
  <sheetFormatPr defaultRowHeight="13.2"/>
  <cols>
    <col min="1" max="1" width="48" customWidth="1"/>
    <col min="2" max="2" width="12.5546875" customWidth="1"/>
    <col min="3" max="3" width="13" customWidth="1"/>
    <col min="4" max="4" width="25.5546875" customWidth="1"/>
    <col min="5" max="5" width="9.109375" style="996" customWidth="1"/>
    <col min="7" max="7" width="10.109375" bestFit="1" customWidth="1"/>
  </cols>
  <sheetData>
    <row r="1" spans="1:7" ht="20.25" customHeight="1" thickBot="1">
      <c r="A1" s="492" t="s">
        <v>1627</v>
      </c>
      <c r="B1" s="493" t="s">
        <v>196</v>
      </c>
      <c r="C1" s="494" t="s">
        <v>2161</v>
      </c>
      <c r="D1" s="495"/>
      <c r="G1" s="724"/>
    </row>
    <row r="2" spans="1:7" ht="16.2" thickBot="1">
      <c r="A2" s="1328" t="s">
        <v>1350</v>
      </c>
      <c r="B2" s="1359"/>
      <c r="C2" s="1359"/>
      <c r="D2" s="1366"/>
    </row>
    <row r="3" spans="1:7" ht="93" customHeight="1" thickBot="1">
      <c r="A3" s="508" t="s">
        <v>1351</v>
      </c>
      <c r="B3" s="496"/>
      <c r="C3" s="497">
        <v>27000</v>
      </c>
      <c r="D3" s="495"/>
      <c r="E3" s="1010"/>
      <c r="F3" s="1358"/>
    </row>
    <row r="4" spans="1:7" ht="16.2" thickBot="1">
      <c r="A4" s="1328" t="s">
        <v>1352</v>
      </c>
      <c r="B4" s="1359"/>
      <c r="C4" s="1359"/>
      <c r="D4" s="1330"/>
      <c r="E4" s="1010"/>
      <c r="F4" s="1358"/>
    </row>
    <row r="5" spans="1:7" ht="15.75" customHeight="1">
      <c r="A5" s="1306" t="s">
        <v>1353</v>
      </c>
      <c r="B5" s="499">
        <v>20</v>
      </c>
      <c r="C5" s="500">
        <v>1050</v>
      </c>
      <c r="D5" s="1308"/>
      <c r="E5" s="1010"/>
      <c r="F5" s="1358"/>
    </row>
    <row r="6" spans="1:7" ht="15.75" customHeight="1">
      <c r="A6" s="1360"/>
      <c r="B6" s="498">
        <v>25</v>
      </c>
      <c r="C6" s="501">
        <v>1432.5</v>
      </c>
      <c r="D6" s="1311"/>
      <c r="E6" s="1010"/>
      <c r="F6" s="1358"/>
    </row>
    <row r="7" spans="1:7" ht="15.75" customHeight="1">
      <c r="A7" s="1360"/>
      <c r="B7" s="498">
        <v>32</v>
      </c>
      <c r="C7" s="501">
        <v>1935</v>
      </c>
      <c r="D7" s="1311"/>
      <c r="E7" s="1010"/>
      <c r="F7" s="1358"/>
    </row>
    <row r="8" spans="1:7" ht="15.75" customHeight="1">
      <c r="A8" s="1360"/>
      <c r="B8" s="498">
        <v>40</v>
      </c>
      <c r="C8" s="501">
        <v>3150</v>
      </c>
      <c r="D8" s="1311"/>
      <c r="E8" s="1010"/>
      <c r="F8" s="1358"/>
    </row>
    <row r="9" spans="1:7" ht="15.75" customHeight="1">
      <c r="A9" s="1360"/>
      <c r="B9" s="498">
        <v>50</v>
      </c>
      <c r="C9" s="501">
        <v>6082.5</v>
      </c>
      <c r="D9" s="1311"/>
      <c r="E9" s="1010"/>
      <c r="F9" s="1358"/>
    </row>
    <row r="10" spans="1:7" ht="15.75" customHeight="1" thickBot="1">
      <c r="A10" s="1360"/>
      <c r="B10" s="504">
        <v>63</v>
      </c>
      <c r="C10" s="505">
        <v>9150</v>
      </c>
      <c r="D10" s="1311"/>
      <c r="E10" s="1010"/>
      <c r="F10" s="1358"/>
    </row>
    <row r="11" spans="1:7" ht="15.75" customHeight="1">
      <c r="A11" s="1306" t="s">
        <v>1354</v>
      </c>
      <c r="B11" s="499">
        <v>20</v>
      </c>
      <c r="C11" s="500">
        <v>1050</v>
      </c>
      <c r="D11" s="1311"/>
      <c r="E11" s="1010"/>
      <c r="F11" s="1358"/>
    </row>
    <row r="12" spans="1:7" ht="15.75" customHeight="1">
      <c r="A12" s="1307"/>
      <c r="B12" s="498">
        <v>25</v>
      </c>
      <c r="C12" s="501">
        <v>1432.5</v>
      </c>
      <c r="D12" s="1311"/>
      <c r="E12" s="1010"/>
      <c r="F12" s="1358"/>
    </row>
    <row r="13" spans="1:7" ht="15.75" customHeight="1">
      <c r="A13" s="1307"/>
      <c r="B13" s="498">
        <v>32</v>
      </c>
      <c r="C13" s="501">
        <v>1935</v>
      </c>
      <c r="D13" s="1311"/>
      <c r="E13" s="1010"/>
      <c r="F13" s="1358"/>
    </row>
    <row r="14" spans="1:7" ht="15.75" customHeight="1">
      <c r="A14" s="1307"/>
      <c r="B14" s="498">
        <v>40</v>
      </c>
      <c r="C14" s="501">
        <v>2550</v>
      </c>
      <c r="D14" s="1311"/>
      <c r="E14" s="1010"/>
      <c r="F14" s="1358"/>
    </row>
    <row r="15" spans="1:7" ht="15.75" customHeight="1" thickBot="1">
      <c r="A15" s="1307"/>
      <c r="B15" s="504">
        <v>50</v>
      </c>
      <c r="C15" s="505">
        <v>2700</v>
      </c>
      <c r="D15" s="1309"/>
      <c r="E15" s="1010"/>
      <c r="F15" s="1358"/>
    </row>
    <row r="16" spans="1:7" ht="15.75" customHeight="1">
      <c r="A16" s="1306" t="s">
        <v>1355</v>
      </c>
      <c r="B16" s="499">
        <v>20</v>
      </c>
      <c r="C16" s="500">
        <v>1380</v>
      </c>
      <c r="D16" s="1308"/>
      <c r="E16" s="1010"/>
      <c r="F16" s="1358"/>
    </row>
    <row r="17" spans="1:5" ht="15.75" customHeight="1">
      <c r="A17" s="1307"/>
      <c r="B17" s="498">
        <v>25</v>
      </c>
      <c r="C17" s="501">
        <v>1830</v>
      </c>
      <c r="D17" s="1311"/>
      <c r="E17" s="1010"/>
    </row>
    <row r="18" spans="1:5" ht="15.75" customHeight="1">
      <c r="A18" s="1307"/>
      <c r="B18" s="498">
        <v>32</v>
      </c>
      <c r="C18" s="501">
        <v>1905</v>
      </c>
      <c r="D18" s="1311"/>
      <c r="E18" s="1010"/>
    </row>
    <row r="19" spans="1:5" ht="15.75" customHeight="1">
      <c r="A19" s="1307"/>
      <c r="B19" s="498">
        <v>40</v>
      </c>
      <c r="C19" s="501">
        <v>3277.5</v>
      </c>
      <c r="D19" s="1311"/>
      <c r="E19" s="1010"/>
    </row>
    <row r="20" spans="1:5" ht="15.75" customHeight="1">
      <c r="A20" s="1307"/>
      <c r="B20" s="498">
        <v>50</v>
      </c>
      <c r="C20" s="501">
        <v>4050</v>
      </c>
      <c r="D20" s="1311"/>
      <c r="E20" s="1010"/>
    </row>
    <row r="21" spans="1:5" ht="15.75" customHeight="1" thickBot="1">
      <c r="A21" s="1307"/>
      <c r="B21" s="504">
        <v>63</v>
      </c>
      <c r="C21" s="505">
        <v>8137.5</v>
      </c>
      <c r="D21" s="1311"/>
      <c r="E21" s="1010"/>
    </row>
    <row r="22" spans="1:5" ht="15.75" customHeight="1">
      <c r="A22" s="1306" t="s">
        <v>1356</v>
      </c>
      <c r="B22" s="499">
        <v>20</v>
      </c>
      <c r="C22" s="500">
        <v>960</v>
      </c>
      <c r="D22" s="1311"/>
      <c r="E22" s="1010"/>
    </row>
    <row r="23" spans="1:5" ht="15.75" customHeight="1">
      <c r="A23" s="1307"/>
      <c r="B23" s="498">
        <v>32</v>
      </c>
      <c r="C23" s="501">
        <v>1905</v>
      </c>
      <c r="D23" s="1311"/>
      <c r="E23" s="1010"/>
    </row>
    <row r="24" spans="1:5" ht="15.75" customHeight="1">
      <c r="A24" s="1307"/>
      <c r="B24" s="498">
        <v>40</v>
      </c>
      <c r="C24" s="501">
        <v>2790</v>
      </c>
      <c r="D24" s="1311"/>
      <c r="E24" s="1010"/>
    </row>
    <row r="25" spans="1:5" ht="15.75" customHeight="1">
      <c r="A25" s="1307"/>
      <c r="B25" s="498">
        <v>50</v>
      </c>
      <c r="C25" s="501">
        <v>6210</v>
      </c>
      <c r="D25" s="1311"/>
      <c r="E25" s="1010"/>
    </row>
    <row r="26" spans="1:5" ht="13.8" thickBot="1">
      <c r="A26" s="1307"/>
      <c r="B26" s="504">
        <v>63</v>
      </c>
      <c r="C26" s="505">
        <v>6390</v>
      </c>
      <c r="D26" s="1311"/>
      <c r="E26" s="1010"/>
    </row>
    <row r="27" spans="1:5" ht="35.25" customHeight="1" thickBot="1">
      <c r="A27" s="511" t="s">
        <v>1628</v>
      </c>
      <c r="B27" s="513">
        <v>20</v>
      </c>
      <c r="C27" s="497">
        <v>1275</v>
      </c>
      <c r="D27" s="514"/>
      <c r="E27" s="1010"/>
    </row>
    <row r="28" spans="1:5" ht="18.75" customHeight="1" thickBot="1">
      <c r="A28" s="1365" t="s">
        <v>1357</v>
      </c>
      <c r="B28" s="1331"/>
      <c r="C28" s="1331"/>
      <c r="D28" s="1327"/>
      <c r="E28" s="1010"/>
    </row>
    <row r="29" spans="1:5" ht="12.75" customHeight="1">
      <c r="A29" s="1361" t="s">
        <v>1358</v>
      </c>
      <c r="B29" s="499">
        <v>20</v>
      </c>
      <c r="C29" s="500">
        <v>22.5</v>
      </c>
      <c r="D29" s="1308"/>
      <c r="E29" s="1010"/>
    </row>
    <row r="30" spans="1:5" ht="12.75" customHeight="1" thickBot="1">
      <c r="A30" s="1362"/>
      <c r="B30" s="502">
        <v>25</v>
      </c>
      <c r="C30" s="503">
        <v>30</v>
      </c>
      <c r="D30" s="1311"/>
      <c r="E30" s="1010"/>
    </row>
    <row r="31" spans="1:5" ht="12.75" customHeight="1">
      <c r="A31" s="1363" t="s">
        <v>1359</v>
      </c>
      <c r="B31" s="499">
        <v>20</v>
      </c>
      <c r="C31" s="500">
        <v>22.5</v>
      </c>
      <c r="D31" s="1311"/>
      <c r="E31" s="1010"/>
    </row>
    <row r="32" spans="1:5" ht="12.75" customHeight="1" thickBot="1">
      <c r="A32" s="1364"/>
      <c r="B32" s="502">
        <v>25</v>
      </c>
      <c r="C32" s="503">
        <v>30</v>
      </c>
      <c r="D32" s="1311"/>
      <c r="E32" s="1010"/>
    </row>
    <row r="33" spans="1:5" ht="12.75" customHeight="1" thickBot="1">
      <c r="A33" s="515" t="s">
        <v>1360</v>
      </c>
      <c r="B33" s="512">
        <v>20</v>
      </c>
      <c r="C33" s="516">
        <v>45</v>
      </c>
      <c r="D33" s="1309"/>
      <c r="E33" s="1010"/>
    </row>
    <row r="34" spans="1:5" ht="15" customHeight="1" thickBot="1">
      <c r="A34" s="1365" t="s">
        <v>1361</v>
      </c>
      <c r="B34" s="1331"/>
      <c r="C34" s="1331"/>
      <c r="D34" s="1330"/>
      <c r="E34" s="1010"/>
    </row>
    <row r="35" spans="1:5" ht="12" customHeight="1">
      <c r="A35" s="1306" t="s">
        <v>1362</v>
      </c>
      <c r="B35" s="499">
        <v>20</v>
      </c>
      <c r="C35" s="500">
        <v>30</v>
      </c>
      <c r="D35" s="1308"/>
      <c r="E35" s="1010"/>
    </row>
    <row r="36" spans="1:5" ht="12" customHeight="1">
      <c r="A36" s="1360"/>
      <c r="B36" s="498">
        <v>25</v>
      </c>
      <c r="C36" s="501">
        <v>37.5</v>
      </c>
      <c r="D36" s="1311"/>
      <c r="E36" s="1010"/>
    </row>
    <row r="37" spans="1:5" ht="12" customHeight="1">
      <c r="A37" s="1360"/>
      <c r="B37" s="498">
        <v>32</v>
      </c>
      <c r="C37" s="501">
        <v>52.5</v>
      </c>
      <c r="D37" s="1311"/>
      <c r="E37" s="1010"/>
    </row>
    <row r="38" spans="1:5" ht="12" customHeight="1">
      <c r="A38" s="1360"/>
      <c r="B38" s="498">
        <v>40</v>
      </c>
      <c r="C38" s="501">
        <v>142.5</v>
      </c>
      <c r="D38" s="1311"/>
      <c r="E38" s="1010"/>
    </row>
    <row r="39" spans="1:5" ht="12" customHeight="1" thickBot="1">
      <c r="A39" s="1360"/>
      <c r="B39" s="504">
        <v>50</v>
      </c>
      <c r="C39" s="505">
        <v>195</v>
      </c>
      <c r="D39" s="1309"/>
      <c r="E39" s="1010"/>
    </row>
    <row r="40" spans="1:5" ht="29.25" customHeight="1">
      <c r="A40" s="517" t="s">
        <v>1363</v>
      </c>
      <c r="B40" s="499" t="s">
        <v>1364</v>
      </c>
      <c r="C40" s="500">
        <v>37.5</v>
      </c>
      <c r="D40" s="506"/>
      <c r="E40" s="1010"/>
    </row>
    <row r="41" spans="1:5" ht="29.25" customHeight="1" thickBot="1">
      <c r="A41" s="518" t="s">
        <v>1365</v>
      </c>
      <c r="B41" s="502" t="s">
        <v>1364</v>
      </c>
      <c r="C41" s="503">
        <v>37.5</v>
      </c>
      <c r="D41" s="507"/>
      <c r="E41" s="1010"/>
    </row>
    <row r="42" spans="1:5" ht="14.25" customHeight="1">
      <c r="A42" s="1306" t="s">
        <v>1366</v>
      </c>
      <c r="B42" s="499">
        <v>20</v>
      </c>
      <c r="C42" s="500">
        <v>30</v>
      </c>
      <c r="D42" s="1308"/>
      <c r="E42" s="1010"/>
    </row>
    <row r="43" spans="1:5" ht="14.25" customHeight="1">
      <c r="A43" s="1307"/>
      <c r="B43" s="498">
        <v>25</v>
      </c>
      <c r="C43" s="501">
        <v>37.5</v>
      </c>
      <c r="D43" s="1311"/>
      <c r="E43" s="1010"/>
    </row>
    <row r="44" spans="1:5" ht="14.25" customHeight="1">
      <c r="A44" s="1307"/>
      <c r="B44" s="498">
        <v>32</v>
      </c>
      <c r="C44" s="501">
        <v>52.5</v>
      </c>
      <c r="D44" s="1311"/>
      <c r="E44" s="1010"/>
    </row>
    <row r="45" spans="1:5" ht="14.25" customHeight="1">
      <c r="A45" s="1307"/>
      <c r="B45" s="498">
        <v>40</v>
      </c>
      <c r="C45" s="501">
        <v>150</v>
      </c>
      <c r="D45" s="1311"/>
      <c r="E45" s="1010"/>
    </row>
    <row r="46" spans="1:5" ht="14.25" customHeight="1">
      <c r="A46" s="1307"/>
      <c r="B46" s="498">
        <v>50</v>
      </c>
      <c r="C46" s="501">
        <v>195</v>
      </c>
      <c r="D46" s="1311"/>
      <c r="E46" s="1010"/>
    </row>
    <row r="47" spans="1:5" ht="14.25" customHeight="1" thickBot="1">
      <c r="A47" s="1367"/>
      <c r="B47" s="519">
        <v>63</v>
      </c>
      <c r="C47" s="829">
        <v>322.5</v>
      </c>
      <c r="D47" s="1309"/>
      <c r="E47" s="1010"/>
    </row>
    <row r="48" spans="1:5" ht="20.25" customHeight="1" thickBot="1">
      <c r="A48" s="492" t="s">
        <v>1627</v>
      </c>
      <c r="B48" s="493" t="s">
        <v>196</v>
      </c>
      <c r="C48" s="494" t="s">
        <v>2161</v>
      </c>
      <c r="D48" s="495"/>
      <c r="E48" s="1010"/>
    </row>
    <row r="49" spans="1:5" ht="16.2" thickBot="1">
      <c r="A49" s="1349" t="s">
        <v>1367</v>
      </c>
      <c r="B49" s="1331"/>
      <c r="C49" s="1331"/>
      <c r="D49" s="1326"/>
      <c r="E49" s="1010"/>
    </row>
    <row r="50" spans="1:5">
      <c r="A50" s="1306" t="s">
        <v>1368</v>
      </c>
      <c r="B50" s="499">
        <v>20</v>
      </c>
      <c r="C50" s="500">
        <v>82.5</v>
      </c>
      <c r="D50" s="1308"/>
      <c r="E50" s="1010"/>
    </row>
    <row r="51" spans="1:5">
      <c r="A51" s="1307"/>
      <c r="B51" s="498">
        <v>25</v>
      </c>
      <c r="C51" s="501">
        <v>150</v>
      </c>
      <c r="D51" s="1311"/>
      <c r="E51" s="1010"/>
    </row>
    <row r="52" spans="1:5">
      <c r="A52" s="1307"/>
      <c r="B52" s="498">
        <v>32</v>
      </c>
      <c r="C52" s="501">
        <v>255</v>
      </c>
      <c r="D52" s="1311"/>
      <c r="E52" s="1010"/>
    </row>
    <row r="53" spans="1:5">
      <c r="A53" s="1307"/>
      <c r="B53" s="498">
        <v>40</v>
      </c>
      <c r="C53" s="501">
        <v>285</v>
      </c>
      <c r="D53" s="1311"/>
      <c r="E53" s="1010"/>
    </row>
    <row r="54" spans="1:5">
      <c r="A54" s="1307"/>
      <c r="B54" s="498">
        <v>20</v>
      </c>
      <c r="C54" s="501">
        <v>82.5</v>
      </c>
      <c r="D54" s="1311"/>
      <c r="E54" s="1010"/>
    </row>
    <row r="55" spans="1:5" ht="13.8" thickBot="1">
      <c r="A55" s="1367"/>
      <c r="B55" s="502">
        <v>25</v>
      </c>
      <c r="C55" s="503">
        <v>150</v>
      </c>
      <c r="D55" s="1311"/>
      <c r="E55" s="1010"/>
    </row>
    <row r="56" spans="1:5">
      <c r="A56" s="1368" t="s">
        <v>1369</v>
      </c>
      <c r="B56" s="522">
        <v>32</v>
      </c>
      <c r="C56" s="523">
        <v>255</v>
      </c>
      <c r="D56" s="1311"/>
      <c r="E56" s="1010"/>
    </row>
    <row r="57" spans="1:5" ht="17.25" customHeight="1" thickBot="1">
      <c r="A57" s="1369"/>
      <c r="B57" s="521">
        <v>40</v>
      </c>
      <c r="C57" s="524">
        <v>285</v>
      </c>
      <c r="D57" s="1309"/>
      <c r="E57" s="1010"/>
    </row>
    <row r="58" spans="1:5" ht="17.25" customHeight="1" thickBot="1">
      <c r="A58" s="1365" t="s">
        <v>1370</v>
      </c>
      <c r="B58" s="1370"/>
      <c r="C58" s="1370"/>
      <c r="D58" s="1371"/>
      <c r="E58" s="1010"/>
    </row>
    <row r="59" spans="1:5" ht="17.25" customHeight="1">
      <c r="A59" s="1306" t="s">
        <v>1371</v>
      </c>
      <c r="B59" s="499">
        <v>20</v>
      </c>
      <c r="C59" s="500">
        <v>30</v>
      </c>
      <c r="D59" s="1308"/>
      <c r="E59" s="1010"/>
    </row>
    <row r="60" spans="1:5" ht="17.25" customHeight="1">
      <c r="A60" s="1307"/>
      <c r="B60" s="498">
        <v>25</v>
      </c>
      <c r="C60" s="501">
        <v>52.5</v>
      </c>
      <c r="D60" s="1311"/>
      <c r="E60" s="1010"/>
    </row>
    <row r="61" spans="1:5" ht="17.25" customHeight="1">
      <c r="A61" s="1307"/>
      <c r="B61" s="498">
        <v>32</v>
      </c>
      <c r="C61" s="501">
        <v>60</v>
      </c>
      <c r="D61" s="1311"/>
      <c r="E61" s="1010"/>
    </row>
    <row r="62" spans="1:5" ht="17.25" customHeight="1">
      <c r="A62" s="1307"/>
      <c r="B62" s="498">
        <v>40</v>
      </c>
      <c r="C62" s="501">
        <v>120</v>
      </c>
      <c r="D62" s="1311"/>
      <c r="E62" s="1010"/>
    </row>
    <row r="63" spans="1:5" ht="17.25" customHeight="1">
      <c r="A63" s="1307"/>
      <c r="B63" s="498">
        <v>50</v>
      </c>
      <c r="C63" s="501">
        <v>300</v>
      </c>
      <c r="D63" s="1311"/>
      <c r="E63" s="1010"/>
    </row>
    <row r="64" spans="1:5" ht="17.25" customHeight="1" thickBot="1">
      <c r="A64" s="1307"/>
      <c r="B64" s="504">
        <v>63</v>
      </c>
      <c r="C64" s="505">
        <v>435</v>
      </c>
      <c r="D64" s="1311"/>
      <c r="E64" s="1010"/>
    </row>
    <row r="65" spans="1:5" ht="17.25" customHeight="1">
      <c r="A65" s="1306" t="s">
        <v>1372</v>
      </c>
      <c r="B65" s="499">
        <v>20</v>
      </c>
      <c r="C65" s="500">
        <v>30</v>
      </c>
      <c r="D65" s="1311"/>
      <c r="E65" s="1010"/>
    </row>
    <row r="66" spans="1:5" ht="17.25" customHeight="1">
      <c r="A66" s="1307"/>
      <c r="B66" s="498">
        <v>25</v>
      </c>
      <c r="C66" s="501">
        <v>52.5</v>
      </c>
      <c r="D66" s="1311"/>
      <c r="E66" s="1010"/>
    </row>
    <row r="67" spans="1:5" ht="17.25" customHeight="1">
      <c r="A67" s="1307"/>
      <c r="B67" s="498">
        <v>32</v>
      </c>
      <c r="C67" s="501">
        <v>67.5</v>
      </c>
      <c r="D67" s="1311"/>
      <c r="E67" s="1010"/>
    </row>
    <row r="68" spans="1:5" ht="17.25" customHeight="1">
      <c r="A68" s="1307"/>
      <c r="B68" s="498">
        <v>40</v>
      </c>
      <c r="C68" s="501">
        <v>120</v>
      </c>
      <c r="D68" s="1311"/>
      <c r="E68" s="1010"/>
    </row>
    <row r="69" spans="1:5" ht="17.25" customHeight="1">
      <c r="A69" s="1307"/>
      <c r="B69" s="498">
        <v>50</v>
      </c>
      <c r="C69" s="501">
        <v>300</v>
      </c>
      <c r="D69" s="1311"/>
      <c r="E69" s="1010"/>
    </row>
    <row r="70" spans="1:5" ht="17.25" customHeight="1" thickBot="1">
      <c r="A70" s="1307"/>
      <c r="B70" s="504">
        <v>63</v>
      </c>
      <c r="C70" s="505">
        <v>450</v>
      </c>
      <c r="D70" s="1309"/>
      <c r="E70" s="1010"/>
    </row>
    <row r="71" spans="1:5" ht="17.25" customHeight="1">
      <c r="A71" s="1306" t="s">
        <v>1375</v>
      </c>
      <c r="B71" s="499" t="s">
        <v>1373</v>
      </c>
      <c r="C71" s="500">
        <v>52.5</v>
      </c>
      <c r="D71" s="1308"/>
      <c r="E71" s="1010"/>
    </row>
    <row r="72" spans="1:5" ht="17.25" customHeight="1">
      <c r="A72" s="1307"/>
      <c r="B72" s="498" t="s">
        <v>1374</v>
      </c>
      <c r="C72" s="501">
        <v>52.5</v>
      </c>
      <c r="D72" s="1311"/>
      <c r="E72" s="1010"/>
    </row>
    <row r="73" spans="1:5" ht="17.25" customHeight="1">
      <c r="A73" s="1307"/>
      <c r="B73" s="498" t="s">
        <v>1376</v>
      </c>
      <c r="C73" s="501">
        <v>60</v>
      </c>
      <c r="D73" s="1311"/>
      <c r="E73" s="1010"/>
    </row>
    <row r="74" spans="1:5" ht="17.25" customHeight="1">
      <c r="A74" s="1307"/>
      <c r="B74" s="498" t="s">
        <v>1377</v>
      </c>
      <c r="C74" s="501">
        <v>120</v>
      </c>
      <c r="D74" s="1311"/>
      <c r="E74" s="1010"/>
    </row>
    <row r="75" spans="1:5" ht="17.25" customHeight="1">
      <c r="A75" s="1307"/>
      <c r="B75" s="498" t="s">
        <v>1378</v>
      </c>
      <c r="C75" s="501">
        <v>120</v>
      </c>
      <c r="D75" s="1311"/>
      <c r="E75" s="1010"/>
    </row>
    <row r="76" spans="1:5" ht="17.25" customHeight="1">
      <c r="A76" s="1307"/>
      <c r="B76" s="498" t="s">
        <v>1379</v>
      </c>
      <c r="C76" s="501">
        <v>210</v>
      </c>
      <c r="D76" s="1311"/>
      <c r="E76" s="1010"/>
    </row>
    <row r="77" spans="1:5" ht="17.25" customHeight="1">
      <c r="A77" s="1307"/>
      <c r="B77" s="498" t="s">
        <v>1380</v>
      </c>
      <c r="C77" s="501">
        <v>322.5</v>
      </c>
      <c r="D77" s="1311"/>
      <c r="E77" s="1010"/>
    </row>
    <row r="78" spans="1:5" ht="17.25" customHeight="1">
      <c r="A78" s="1307"/>
      <c r="B78" s="498" t="s">
        <v>1381</v>
      </c>
      <c r="C78" s="501">
        <v>195</v>
      </c>
      <c r="D78" s="1311"/>
      <c r="E78" s="1010"/>
    </row>
    <row r="79" spans="1:5" ht="17.25" customHeight="1" thickBot="1">
      <c r="A79" s="1307"/>
      <c r="B79" s="504" t="s">
        <v>1382</v>
      </c>
      <c r="C79" s="505">
        <v>450</v>
      </c>
      <c r="D79" s="1311"/>
      <c r="E79" s="1010"/>
    </row>
    <row r="80" spans="1:5" ht="17.25" customHeight="1">
      <c r="A80" s="1306" t="s">
        <v>1383</v>
      </c>
      <c r="B80" s="499" t="s">
        <v>1373</v>
      </c>
      <c r="C80" s="500">
        <v>52.5</v>
      </c>
      <c r="D80" s="1311"/>
      <c r="E80" s="1010"/>
    </row>
    <row r="81" spans="1:5" ht="17.25" customHeight="1">
      <c r="A81" s="1360"/>
      <c r="B81" s="498" t="s">
        <v>1374</v>
      </c>
      <c r="C81" s="501">
        <v>52.5</v>
      </c>
      <c r="D81" s="1311"/>
      <c r="E81" s="1010"/>
    </row>
    <row r="82" spans="1:5" ht="17.25" customHeight="1">
      <c r="A82" s="1360"/>
      <c r="B82" s="498" t="s">
        <v>1376</v>
      </c>
      <c r="C82" s="501">
        <v>60</v>
      </c>
      <c r="D82" s="1311"/>
      <c r="E82" s="1010"/>
    </row>
    <row r="83" spans="1:5" ht="17.25" customHeight="1">
      <c r="A83" s="1360"/>
      <c r="B83" s="498" t="s">
        <v>1377</v>
      </c>
      <c r="C83" s="501">
        <v>120</v>
      </c>
      <c r="D83" s="1311"/>
      <c r="E83" s="1010"/>
    </row>
    <row r="84" spans="1:5" ht="17.25" customHeight="1">
      <c r="A84" s="1360"/>
      <c r="B84" s="498" t="s">
        <v>1378</v>
      </c>
      <c r="C84" s="501">
        <v>120</v>
      </c>
      <c r="D84" s="1311"/>
      <c r="E84" s="1010"/>
    </row>
    <row r="85" spans="1:5" ht="17.25" customHeight="1">
      <c r="A85" s="1360"/>
      <c r="B85" s="498" t="s">
        <v>1379</v>
      </c>
      <c r="C85" s="501">
        <v>210</v>
      </c>
      <c r="D85" s="1311"/>
      <c r="E85" s="1010"/>
    </row>
    <row r="86" spans="1:5" ht="19.5" customHeight="1">
      <c r="A86" s="1360"/>
      <c r="B86" s="498" t="s">
        <v>1380</v>
      </c>
      <c r="C86" s="501">
        <v>322.5</v>
      </c>
      <c r="D86" s="1311"/>
      <c r="E86" s="1010"/>
    </row>
    <row r="87" spans="1:5" ht="19.5" customHeight="1" thickBot="1">
      <c r="A87" s="1360"/>
      <c r="B87" s="504" t="s">
        <v>1382</v>
      </c>
      <c r="C87" s="505">
        <v>450</v>
      </c>
      <c r="D87" s="1309"/>
      <c r="E87" s="1010"/>
    </row>
    <row r="88" spans="1:5" ht="19.5" customHeight="1">
      <c r="A88" s="1343" t="s">
        <v>1629</v>
      </c>
      <c r="B88" s="499" t="s">
        <v>1384</v>
      </c>
      <c r="C88" s="500">
        <v>127.5</v>
      </c>
      <c r="D88" s="1308"/>
      <c r="E88" s="1010"/>
    </row>
    <row r="89" spans="1:5" ht="19.5" customHeight="1">
      <c r="A89" s="1356"/>
      <c r="B89" s="498" t="s">
        <v>1385</v>
      </c>
      <c r="C89" s="501">
        <v>135</v>
      </c>
      <c r="D89" s="1311"/>
      <c r="E89" s="1010"/>
    </row>
    <row r="90" spans="1:5" ht="19.5" customHeight="1">
      <c r="A90" s="1356"/>
      <c r="B90" s="498" t="s">
        <v>1386</v>
      </c>
      <c r="C90" s="501">
        <v>142.5</v>
      </c>
      <c r="D90" s="1311"/>
      <c r="E90" s="1010"/>
    </row>
    <row r="91" spans="1:5" ht="19.5" customHeight="1">
      <c r="A91" s="1356"/>
      <c r="B91" s="491" t="s">
        <v>1387</v>
      </c>
      <c r="C91" s="533">
        <v>217.5</v>
      </c>
      <c r="D91" s="1311"/>
      <c r="E91" s="1010"/>
    </row>
    <row r="92" spans="1:5" ht="19.5" customHeight="1" thickBot="1">
      <c r="A92" s="1344"/>
      <c r="B92" s="525" t="s">
        <v>1388</v>
      </c>
      <c r="C92" s="828">
        <v>225</v>
      </c>
      <c r="D92" s="1311"/>
      <c r="E92" s="1010"/>
    </row>
    <row r="93" spans="1:5" ht="14.25" customHeight="1">
      <c r="A93" s="1306" t="s">
        <v>1630</v>
      </c>
      <c r="B93" s="499" t="s">
        <v>1384</v>
      </c>
      <c r="C93" s="500">
        <v>127.5</v>
      </c>
      <c r="D93" s="1311"/>
      <c r="E93" s="1010"/>
    </row>
    <row r="94" spans="1:5">
      <c r="A94" s="1307"/>
      <c r="B94" s="498" t="s">
        <v>1385</v>
      </c>
      <c r="C94" s="501">
        <v>135</v>
      </c>
      <c r="D94" s="1311"/>
      <c r="E94" s="1010"/>
    </row>
    <row r="95" spans="1:5">
      <c r="A95" s="1307"/>
      <c r="B95" s="498" t="s">
        <v>1386</v>
      </c>
      <c r="C95" s="501">
        <v>142.5</v>
      </c>
      <c r="D95" s="1311"/>
      <c r="E95" s="1010"/>
    </row>
    <row r="96" spans="1:5">
      <c r="A96" s="1307"/>
      <c r="B96" s="498" t="s">
        <v>1387</v>
      </c>
      <c r="C96" s="501">
        <v>217.5</v>
      </c>
      <c r="D96" s="1311"/>
      <c r="E96" s="1010"/>
    </row>
    <row r="97" spans="1:5" ht="13.8" thickBot="1">
      <c r="A97" s="1367"/>
      <c r="B97" s="502" t="s">
        <v>1388</v>
      </c>
      <c r="C97" s="503">
        <v>225</v>
      </c>
      <c r="D97" s="1309"/>
      <c r="E97" s="1010"/>
    </row>
    <row r="98" spans="1:5" ht="20.25" customHeight="1" thickBot="1">
      <c r="A98" s="492" t="s">
        <v>1627</v>
      </c>
      <c r="B98" s="493" t="s">
        <v>196</v>
      </c>
      <c r="C98" s="494" t="s">
        <v>2161</v>
      </c>
      <c r="D98" s="495"/>
      <c r="E98" s="1010"/>
    </row>
    <row r="99" spans="1:5" ht="17.25" customHeight="1" thickBot="1">
      <c r="A99" s="1365" t="s">
        <v>1370</v>
      </c>
      <c r="B99" s="1370"/>
      <c r="C99" s="1370"/>
      <c r="D99" s="1371"/>
      <c r="E99" s="1010"/>
    </row>
    <row r="100" spans="1:5" ht="18" customHeight="1">
      <c r="A100" s="1315" t="s">
        <v>1631</v>
      </c>
      <c r="B100" s="499" t="s">
        <v>1389</v>
      </c>
      <c r="C100" s="500">
        <v>540</v>
      </c>
      <c r="D100" s="1308"/>
      <c r="E100" s="1010"/>
    </row>
    <row r="101" spans="1:5" ht="18" customHeight="1">
      <c r="A101" s="1310"/>
      <c r="B101" s="498" t="s">
        <v>1390</v>
      </c>
      <c r="C101" s="501">
        <v>855</v>
      </c>
      <c r="D101" s="1311"/>
      <c r="E101" s="1010"/>
    </row>
    <row r="102" spans="1:5" ht="18" customHeight="1">
      <c r="A102" s="1310"/>
      <c r="B102" s="498" t="s">
        <v>1391</v>
      </c>
      <c r="C102" s="501">
        <v>855</v>
      </c>
      <c r="D102" s="1311"/>
      <c r="E102" s="1010"/>
    </row>
    <row r="103" spans="1:5" ht="18" customHeight="1">
      <c r="A103" s="1310"/>
      <c r="B103" s="498" t="s">
        <v>1392</v>
      </c>
      <c r="C103" s="501">
        <v>1080</v>
      </c>
      <c r="D103" s="1311"/>
      <c r="E103" s="1010"/>
    </row>
    <row r="104" spans="1:5" ht="18" customHeight="1" thickBot="1">
      <c r="A104" s="1316"/>
      <c r="B104" s="502" t="s">
        <v>1393</v>
      </c>
      <c r="C104" s="503">
        <v>1702.5</v>
      </c>
      <c r="D104" s="1311"/>
      <c r="E104" s="1010"/>
    </row>
    <row r="105" spans="1:5" ht="18" customHeight="1">
      <c r="A105" s="1315" t="s">
        <v>1632</v>
      </c>
      <c r="B105" s="499" t="s">
        <v>1389</v>
      </c>
      <c r="C105" s="500">
        <v>540</v>
      </c>
      <c r="D105" s="1311"/>
      <c r="E105" s="1010"/>
    </row>
    <row r="106" spans="1:5" ht="18" customHeight="1">
      <c r="A106" s="1310"/>
      <c r="B106" s="498" t="s">
        <v>1390</v>
      </c>
      <c r="C106" s="501">
        <v>855</v>
      </c>
      <c r="D106" s="1311"/>
      <c r="E106" s="1010"/>
    </row>
    <row r="107" spans="1:5" ht="18" customHeight="1">
      <c r="A107" s="1310"/>
      <c r="B107" s="498" t="s">
        <v>1391</v>
      </c>
      <c r="C107" s="501">
        <v>855</v>
      </c>
      <c r="D107" s="1311"/>
      <c r="E107" s="1010"/>
    </row>
    <row r="108" spans="1:5" ht="18" customHeight="1">
      <c r="A108" s="1310"/>
      <c r="B108" s="498" t="s">
        <v>1392</v>
      </c>
      <c r="C108" s="501">
        <v>1080</v>
      </c>
      <c r="D108" s="1311"/>
      <c r="E108" s="1010"/>
    </row>
    <row r="109" spans="1:5" ht="18" customHeight="1" thickBot="1">
      <c r="A109" s="1310"/>
      <c r="B109" s="504" t="s">
        <v>1393</v>
      </c>
      <c r="C109" s="505">
        <v>1702.5</v>
      </c>
      <c r="D109" s="1309"/>
      <c r="E109" s="1010"/>
    </row>
    <row r="110" spans="1:5" ht="18" customHeight="1">
      <c r="A110" s="1315" t="s">
        <v>1633</v>
      </c>
      <c r="B110" s="499" t="s">
        <v>1390</v>
      </c>
      <c r="C110" s="500">
        <v>922.5</v>
      </c>
      <c r="D110" s="1308"/>
      <c r="E110" s="1010"/>
    </row>
    <row r="111" spans="1:5" ht="18" customHeight="1">
      <c r="A111" s="1310"/>
      <c r="B111" s="498" t="s">
        <v>1391</v>
      </c>
      <c r="C111" s="501">
        <v>1417.5</v>
      </c>
      <c r="D111" s="1311"/>
      <c r="E111" s="1010"/>
    </row>
    <row r="112" spans="1:5" ht="18" customHeight="1">
      <c r="A112" s="1310"/>
      <c r="B112" s="498" t="s">
        <v>1392</v>
      </c>
      <c r="C112" s="501">
        <v>1312.5</v>
      </c>
      <c r="D112" s="1311"/>
      <c r="E112" s="1010"/>
    </row>
    <row r="113" spans="1:5" ht="18" customHeight="1" thickBot="1">
      <c r="A113" s="1310"/>
      <c r="B113" s="504" t="s">
        <v>1393</v>
      </c>
      <c r="C113" s="505">
        <v>1890</v>
      </c>
      <c r="D113" s="1311"/>
      <c r="E113" s="1010"/>
    </row>
    <row r="114" spans="1:5" ht="18" customHeight="1">
      <c r="A114" s="1315" t="s">
        <v>1634</v>
      </c>
      <c r="B114" s="499" t="s">
        <v>1389</v>
      </c>
      <c r="C114" s="500">
        <v>600</v>
      </c>
      <c r="D114" s="1311"/>
      <c r="E114" s="1010"/>
    </row>
    <row r="115" spans="1:5" ht="18" customHeight="1">
      <c r="A115" s="1310"/>
      <c r="B115" s="498" t="s">
        <v>1390</v>
      </c>
      <c r="C115" s="501">
        <v>922.5</v>
      </c>
      <c r="D115" s="1311"/>
      <c r="E115" s="1010"/>
    </row>
    <row r="116" spans="1:5" ht="18" customHeight="1">
      <c r="A116" s="1310"/>
      <c r="B116" s="498" t="s">
        <v>1392</v>
      </c>
      <c r="C116" s="501">
        <v>1320</v>
      </c>
      <c r="D116" s="1311"/>
      <c r="E116" s="1010"/>
    </row>
    <row r="117" spans="1:5" ht="18" customHeight="1" thickBot="1">
      <c r="A117" s="1310"/>
      <c r="B117" s="504" t="s">
        <v>1393</v>
      </c>
      <c r="C117" s="505">
        <v>1890</v>
      </c>
      <c r="D117" s="1309"/>
      <c r="E117" s="1010"/>
    </row>
    <row r="118" spans="1:5" ht="18" customHeight="1">
      <c r="A118" s="1315" t="s">
        <v>1635</v>
      </c>
      <c r="B118" s="499" t="s">
        <v>1389</v>
      </c>
      <c r="C118" s="500">
        <v>367.5</v>
      </c>
      <c r="D118" s="1308"/>
      <c r="E118" s="1010"/>
    </row>
    <row r="119" spans="1:5" ht="18" customHeight="1">
      <c r="A119" s="1310"/>
      <c r="B119" s="498" t="s">
        <v>1390</v>
      </c>
      <c r="C119" s="501">
        <v>525</v>
      </c>
      <c r="D119" s="1311"/>
      <c r="E119" s="1010"/>
    </row>
    <row r="120" spans="1:5" ht="18" customHeight="1">
      <c r="A120" s="1310"/>
      <c r="B120" s="498" t="s">
        <v>1394</v>
      </c>
      <c r="C120" s="501">
        <v>345</v>
      </c>
      <c r="D120" s="1311"/>
      <c r="E120" s="1010"/>
    </row>
    <row r="121" spans="1:5" ht="18" customHeight="1">
      <c r="A121" s="1310"/>
      <c r="B121" s="498" t="s">
        <v>1391</v>
      </c>
      <c r="C121" s="501">
        <v>525</v>
      </c>
      <c r="D121" s="1311"/>
      <c r="E121" s="1010"/>
    </row>
    <row r="122" spans="1:5" ht="18" customHeight="1">
      <c r="A122" s="1310"/>
      <c r="B122" s="498" t="s">
        <v>1392</v>
      </c>
      <c r="C122" s="501">
        <v>862.5</v>
      </c>
      <c r="D122" s="1311"/>
      <c r="E122" s="1010"/>
    </row>
    <row r="123" spans="1:5" ht="18" customHeight="1">
      <c r="A123" s="1310"/>
      <c r="B123" s="498" t="s">
        <v>1395</v>
      </c>
      <c r="C123" s="501">
        <v>2700</v>
      </c>
      <c r="D123" s="1311"/>
      <c r="E123" s="1010"/>
    </row>
    <row r="124" spans="1:5" ht="18" customHeight="1" thickBot="1">
      <c r="A124" s="1310"/>
      <c r="B124" s="504" t="s">
        <v>1396</v>
      </c>
      <c r="C124" s="505">
        <v>4590</v>
      </c>
      <c r="D124" s="1311"/>
      <c r="E124" s="1010"/>
    </row>
    <row r="125" spans="1:5" ht="18" customHeight="1">
      <c r="A125" s="1345" t="s">
        <v>1636</v>
      </c>
      <c r="B125" s="499" t="s">
        <v>1389</v>
      </c>
      <c r="C125" s="500">
        <v>367.5</v>
      </c>
      <c r="D125" s="1311"/>
      <c r="E125" s="1010"/>
    </row>
    <row r="126" spans="1:5" ht="18" customHeight="1">
      <c r="A126" s="1335"/>
      <c r="B126" s="498" t="s">
        <v>1390</v>
      </c>
      <c r="C126" s="501">
        <v>525</v>
      </c>
      <c r="D126" s="1311"/>
      <c r="E126" s="1010"/>
    </row>
    <row r="127" spans="1:5" ht="18" customHeight="1">
      <c r="A127" s="1335"/>
      <c r="B127" s="498" t="s">
        <v>1394</v>
      </c>
      <c r="C127" s="501">
        <v>345</v>
      </c>
      <c r="D127" s="1311"/>
      <c r="E127" s="1010"/>
    </row>
    <row r="128" spans="1:5" ht="18" customHeight="1">
      <c r="A128" s="1335"/>
      <c r="B128" s="498" t="s">
        <v>1391</v>
      </c>
      <c r="C128" s="501">
        <v>525</v>
      </c>
      <c r="D128" s="1311"/>
      <c r="E128" s="1010"/>
    </row>
    <row r="129" spans="1:5" ht="18" customHeight="1">
      <c r="A129" s="1335"/>
      <c r="B129" s="498" t="s">
        <v>1392</v>
      </c>
      <c r="C129" s="501">
        <v>862.5</v>
      </c>
      <c r="D129" s="1311"/>
      <c r="E129" s="1010"/>
    </row>
    <row r="130" spans="1:5" ht="18" customHeight="1">
      <c r="A130" s="1335"/>
      <c r="B130" s="498" t="s">
        <v>1395</v>
      </c>
      <c r="C130" s="501">
        <v>2700</v>
      </c>
      <c r="D130" s="1311"/>
      <c r="E130" s="1010"/>
    </row>
    <row r="131" spans="1:5" ht="18" customHeight="1" thickBot="1">
      <c r="A131" s="1352"/>
      <c r="B131" s="504" t="s">
        <v>1396</v>
      </c>
      <c r="C131" s="505">
        <v>4590</v>
      </c>
      <c r="D131" s="1309"/>
      <c r="E131" s="1010"/>
    </row>
    <row r="132" spans="1:5" ht="18" customHeight="1">
      <c r="A132" s="1315" t="s">
        <v>1637</v>
      </c>
      <c r="B132" s="499" t="s">
        <v>1389</v>
      </c>
      <c r="C132" s="500">
        <v>412.5</v>
      </c>
      <c r="D132" s="1308"/>
      <c r="E132" s="1010"/>
    </row>
    <row r="133" spans="1:5" ht="18" customHeight="1">
      <c r="A133" s="1310"/>
      <c r="B133" s="498" t="s">
        <v>1390</v>
      </c>
      <c r="C133" s="501">
        <v>570</v>
      </c>
      <c r="D133" s="1311"/>
      <c r="E133" s="1010"/>
    </row>
    <row r="134" spans="1:5" ht="18" customHeight="1">
      <c r="A134" s="1310"/>
      <c r="B134" s="498" t="s">
        <v>1394</v>
      </c>
      <c r="C134" s="501">
        <v>420</v>
      </c>
      <c r="D134" s="1311"/>
      <c r="E134" s="1010"/>
    </row>
    <row r="135" spans="1:5" ht="18" customHeight="1">
      <c r="A135" s="1310"/>
      <c r="B135" s="498" t="s">
        <v>1391</v>
      </c>
      <c r="C135" s="501">
        <v>585</v>
      </c>
      <c r="D135" s="1311"/>
      <c r="E135" s="1010"/>
    </row>
    <row r="136" spans="1:5" ht="18" customHeight="1">
      <c r="A136" s="1310"/>
      <c r="B136" s="498" t="s">
        <v>1395</v>
      </c>
      <c r="C136" s="501">
        <v>3060</v>
      </c>
      <c r="D136" s="1311"/>
      <c r="E136" s="1010"/>
    </row>
    <row r="137" spans="1:5" ht="18" customHeight="1" thickBot="1">
      <c r="A137" s="1310"/>
      <c r="B137" s="504" t="s">
        <v>1396</v>
      </c>
      <c r="C137" s="505">
        <v>4470</v>
      </c>
      <c r="D137" s="1311"/>
      <c r="E137" s="1010"/>
    </row>
    <row r="138" spans="1:5" ht="18" customHeight="1">
      <c r="A138" s="1345" t="s">
        <v>1637</v>
      </c>
      <c r="B138" s="530" t="s">
        <v>1389</v>
      </c>
      <c r="C138" s="531">
        <v>412.5</v>
      </c>
      <c r="D138" s="1311"/>
      <c r="E138" s="1010"/>
    </row>
    <row r="139" spans="1:5" ht="18" customHeight="1">
      <c r="A139" s="1335"/>
      <c r="B139" s="527" t="s">
        <v>1390</v>
      </c>
      <c r="C139" s="532">
        <v>570</v>
      </c>
      <c r="D139" s="1311"/>
      <c r="E139" s="1010"/>
    </row>
    <row r="140" spans="1:5" ht="18" customHeight="1">
      <c r="A140" s="1335"/>
      <c r="B140" s="528" t="s">
        <v>1394</v>
      </c>
      <c r="C140" s="533">
        <v>420</v>
      </c>
      <c r="D140" s="1311"/>
      <c r="E140" s="1010"/>
    </row>
    <row r="141" spans="1:5" ht="18" customHeight="1">
      <c r="A141" s="1335"/>
      <c r="B141" s="528" t="s">
        <v>1391</v>
      </c>
      <c r="C141" s="533">
        <v>585</v>
      </c>
      <c r="D141" s="1311"/>
      <c r="E141" s="1010"/>
    </row>
    <row r="142" spans="1:5" ht="18" customHeight="1">
      <c r="A142" s="1335"/>
      <c r="B142" s="529" t="s">
        <v>1395</v>
      </c>
      <c r="C142" s="534">
        <v>3060</v>
      </c>
      <c r="D142" s="1311"/>
      <c r="E142" s="1010"/>
    </row>
    <row r="143" spans="1:5" ht="18" customHeight="1" thickBot="1">
      <c r="A143" s="1346"/>
      <c r="B143" s="535" t="s">
        <v>1396</v>
      </c>
      <c r="C143" s="536">
        <v>4470</v>
      </c>
      <c r="D143" s="1309"/>
      <c r="E143" s="1010"/>
    </row>
    <row r="144" spans="1:5" ht="20.25" customHeight="1" thickBot="1">
      <c r="A144" s="492" t="s">
        <v>1627</v>
      </c>
      <c r="B144" s="493" t="s">
        <v>196</v>
      </c>
      <c r="C144" s="494" t="s">
        <v>2161</v>
      </c>
      <c r="D144" s="495"/>
      <c r="E144" s="1010"/>
    </row>
    <row r="145" spans="1:5" ht="15.75" customHeight="1" thickBot="1">
      <c r="A145" s="1325" t="s">
        <v>1397</v>
      </c>
      <c r="B145" s="1331"/>
      <c r="C145" s="1331"/>
      <c r="D145" s="1327"/>
      <c r="E145" s="1010"/>
    </row>
    <row r="146" spans="1:5" ht="15.75" customHeight="1">
      <c r="A146" s="1306" t="s">
        <v>1398</v>
      </c>
      <c r="B146" s="499">
        <v>20</v>
      </c>
      <c r="C146" s="500">
        <v>375</v>
      </c>
      <c r="D146" s="1308"/>
      <c r="E146" s="1010"/>
    </row>
    <row r="147" spans="1:5" ht="15.75" customHeight="1" thickBot="1">
      <c r="A147" s="1307"/>
      <c r="B147" s="504">
        <v>25</v>
      </c>
      <c r="C147" s="505">
        <v>600</v>
      </c>
      <c r="D147" s="1311"/>
      <c r="E147" s="1010"/>
    </row>
    <row r="148" spans="1:5" ht="15.75" customHeight="1">
      <c r="A148" s="1306" t="s">
        <v>1399</v>
      </c>
      <c r="B148" s="499">
        <v>20</v>
      </c>
      <c r="C148" s="500">
        <v>375</v>
      </c>
      <c r="D148" s="1311"/>
      <c r="E148" s="1010"/>
    </row>
    <row r="149" spans="1:5" ht="15.75" customHeight="1">
      <c r="A149" s="1307"/>
      <c r="B149" s="498">
        <v>25</v>
      </c>
      <c r="C149" s="501">
        <v>600</v>
      </c>
      <c r="D149" s="1311"/>
      <c r="E149" s="1010"/>
    </row>
    <row r="150" spans="1:5" ht="15.75" customHeight="1" thickBot="1">
      <c r="A150" s="1367"/>
      <c r="B150" s="502">
        <v>32</v>
      </c>
      <c r="C150" s="503">
        <v>1162.5</v>
      </c>
      <c r="D150" s="1309"/>
      <c r="E150" s="1010"/>
    </row>
    <row r="151" spans="1:5" ht="15.75" customHeight="1" thickBot="1">
      <c r="A151" s="1325" t="s">
        <v>1640</v>
      </c>
      <c r="B151" s="1331"/>
      <c r="C151" s="1331"/>
      <c r="D151" s="1314"/>
      <c r="E151" s="1010"/>
    </row>
    <row r="152" spans="1:5" ht="15.75" customHeight="1">
      <c r="A152" s="1306" t="s">
        <v>1638</v>
      </c>
      <c r="B152" s="499">
        <v>20</v>
      </c>
      <c r="C152" s="500">
        <v>150</v>
      </c>
      <c r="D152" s="1308"/>
      <c r="E152" s="1010"/>
    </row>
    <row r="153" spans="1:5" ht="15.75" customHeight="1" thickBot="1">
      <c r="A153" s="1307"/>
      <c r="B153" s="504">
        <v>25</v>
      </c>
      <c r="C153" s="505">
        <v>217.5</v>
      </c>
      <c r="D153" s="1311"/>
      <c r="E153" s="1010"/>
    </row>
    <row r="154" spans="1:5" ht="15.75" customHeight="1">
      <c r="A154" s="1353" t="s">
        <v>1639</v>
      </c>
      <c r="B154" s="499">
        <v>20</v>
      </c>
      <c r="C154" s="500">
        <v>165</v>
      </c>
      <c r="D154" s="1311"/>
      <c r="E154" s="1010"/>
    </row>
    <row r="155" spans="1:5" ht="15.75" customHeight="1">
      <c r="A155" s="1354"/>
      <c r="B155" s="498">
        <v>25</v>
      </c>
      <c r="C155" s="501">
        <v>217.5</v>
      </c>
      <c r="D155" s="1311"/>
      <c r="E155" s="1010"/>
    </row>
    <row r="156" spans="1:5" ht="15.75" customHeight="1" thickBot="1">
      <c r="A156" s="1355"/>
      <c r="B156" s="502">
        <v>32</v>
      </c>
      <c r="C156" s="503">
        <v>330</v>
      </c>
      <c r="D156" s="1309"/>
      <c r="E156" s="1010"/>
    </row>
    <row r="157" spans="1:5" ht="15.75" customHeight="1" thickBot="1">
      <c r="A157" s="1349" t="s">
        <v>1401</v>
      </c>
      <c r="B157" s="1331"/>
      <c r="C157" s="1331"/>
      <c r="D157" s="1326"/>
      <c r="E157" s="1010"/>
    </row>
    <row r="158" spans="1:5" ht="15.75" customHeight="1">
      <c r="A158" s="1343" t="s">
        <v>1402</v>
      </c>
      <c r="B158" s="499">
        <v>20</v>
      </c>
      <c r="C158" s="500">
        <v>52.5</v>
      </c>
      <c r="D158" s="1308"/>
      <c r="E158" s="1010"/>
    </row>
    <row r="159" spans="1:5" ht="15.75" customHeight="1">
      <c r="A159" s="1356"/>
      <c r="B159" s="498">
        <v>25</v>
      </c>
      <c r="C159" s="501">
        <v>82.5</v>
      </c>
      <c r="D159" s="1311"/>
      <c r="E159" s="1010"/>
    </row>
    <row r="160" spans="1:5" ht="15.75" customHeight="1">
      <c r="A160" s="1356"/>
      <c r="B160" s="498">
        <v>32</v>
      </c>
      <c r="C160" s="501">
        <v>127.5</v>
      </c>
      <c r="D160" s="1311"/>
      <c r="E160" s="1010"/>
    </row>
    <row r="161" spans="1:5" ht="15.75" customHeight="1">
      <c r="A161" s="1356"/>
      <c r="B161" s="498">
        <v>40</v>
      </c>
      <c r="C161" s="501">
        <v>225</v>
      </c>
      <c r="D161" s="1311"/>
      <c r="E161" s="1010"/>
    </row>
    <row r="162" spans="1:5" ht="15.75" customHeight="1">
      <c r="A162" s="1356"/>
      <c r="B162" s="498">
        <v>50</v>
      </c>
      <c r="C162" s="501">
        <v>502.5</v>
      </c>
      <c r="D162" s="1311"/>
      <c r="E162" s="1010"/>
    </row>
    <row r="163" spans="1:5" ht="15.75" customHeight="1" thickBot="1">
      <c r="A163" s="1357"/>
      <c r="B163" s="502">
        <v>63</v>
      </c>
      <c r="C163" s="503">
        <v>682.5</v>
      </c>
      <c r="D163" s="1311"/>
      <c r="E163" s="1010"/>
    </row>
    <row r="164" spans="1:5" ht="15.75" customHeight="1">
      <c r="A164" s="1306" t="s">
        <v>1403</v>
      </c>
      <c r="B164" s="499">
        <v>20</v>
      </c>
      <c r="C164" s="500">
        <v>52.5</v>
      </c>
      <c r="D164" s="1311"/>
      <c r="E164" s="1010"/>
    </row>
    <row r="165" spans="1:5" ht="15.75" customHeight="1">
      <c r="A165" s="1307"/>
      <c r="B165" s="498">
        <v>25</v>
      </c>
      <c r="C165" s="501">
        <v>82.5</v>
      </c>
      <c r="D165" s="1311"/>
      <c r="E165" s="1010"/>
    </row>
    <row r="166" spans="1:5" ht="15.75" customHeight="1">
      <c r="A166" s="1307"/>
      <c r="B166" s="498">
        <v>32</v>
      </c>
      <c r="C166" s="501">
        <v>127.5</v>
      </c>
      <c r="D166" s="1311"/>
      <c r="E166" s="1010"/>
    </row>
    <row r="167" spans="1:5" ht="15.75" customHeight="1">
      <c r="A167" s="1307"/>
      <c r="B167" s="498">
        <v>40</v>
      </c>
      <c r="C167" s="501">
        <v>225</v>
      </c>
      <c r="D167" s="1311"/>
      <c r="E167" s="1010"/>
    </row>
    <row r="168" spans="1:5" ht="15.75" customHeight="1">
      <c r="A168" s="1307"/>
      <c r="B168" s="498">
        <v>50</v>
      </c>
      <c r="C168" s="501">
        <v>502.5</v>
      </c>
      <c r="D168" s="1311"/>
      <c r="E168" s="1010"/>
    </row>
    <row r="169" spans="1:5" ht="15.75" customHeight="1" thickBot="1">
      <c r="A169" s="1307"/>
      <c r="B169" s="504">
        <v>63</v>
      </c>
      <c r="C169" s="505">
        <v>682.5</v>
      </c>
      <c r="D169" s="1309"/>
      <c r="E169" s="1010"/>
    </row>
    <row r="170" spans="1:5" ht="18" customHeight="1">
      <c r="A170" s="1306" t="s">
        <v>1404</v>
      </c>
      <c r="B170" s="499" t="s">
        <v>1405</v>
      </c>
      <c r="C170" s="500">
        <v>127.5</v>
      </c>
      <c r="D170" s="1308"/>
      <c r="E170" s="1010"/>
    </row>
    <row r="171" spans="1:5" ht="18" customHeight="1">
      <c r="A171" s="1307"/>
      <c r="B171" s="498" t="s">
        <v>1406</v>
      </c>
      <c r="C171" s="501">
        <v>142.5</v>
      </c>
      <c r="D171" s="1311"/>
      <c r="E171" s="1010"/>
    </row>
    <row r="172" spans="1:5" ht="18" customHeight="1">
      <c r="A172" s="1307"/>
      <c r="B172" s="498" t="s">
        <v>1407</v>
      </c>
      <c r="C172" s="501">
        <v>142.5</v>
      </c>
      <c r="D172" s="1311"/>
      <c r="E172" s="1010"/>
    </row>
    <row r="173" spans="1:5" ht="18" customHeight="1">
      <c r="A173" s="1307"/>
      <c r="B173" s="498" t="s">
        <v>1408</v>
      </c>
      <c r="C173" s="501">
        <v>300</v>
      </c>
      <c r="D173" s="1311"/>
      <c r="E173" s="1010"/>
    </row>
    <row r="174" spans="1:5" ht="18" customHeight="1">
      <c r="A174" s="1307"/>
      <c r="B174" s="498" t="s">
        <v>1409</v>
      </c>
      <c r="C174" s="501">
        <v>300</v>
      </c>
      <c r="D174" s="1311"/>
      <c r="E174" s="1010"/>
    </row>
    <row r="175" spans="1:5" ht="18" customHeight="1" thickBot="1">
      <c r="A175" s="1307"/>
      <c r="B175" s="504" t="s">
        <v>1410</v>
      </c>
      <c r="C175" s="505">
        <v>300</v>
      </c>
      <c r="D175" s="1311"/>
      <c r="E175" s="1010"/>
    </row>
    <row r="176" spans="1:5" ht="15.75" customHeight="1">
      <c r="A176" s="1306" t="s">
        <v>1411</v>
      </c>
      <c r="B176" s="499" t="s">
        <v>1405</v>
      </c>
      <c r="C176" s="500">
        <v>127.5</v>
      </c>
      <c r="D176" s="1311"/>
      <c r="E176" s="1010"/>
    </row>
    <row r="177" spans="1:5" ht="15.75" customHeight="1">
      <c r="A177" s="1307"/>
      <c r="B177" s="498" t="s">
        <v>1406</v>
      </c>
      <c r="C177" s="501">
        <v>141</v>
      </c>
      <c r="D177" s="1311"/>
      <c r="E177" s="1010"/>
    </row>
    <row r="178" spans="1:5" ht="21" customHeight="1">
      <c r="A178" s="1307"/>
      <c r="B178" s="498" t="s">
        <v>1407</v>
      </c>
      <c r="C178" s="501">
        <v>142.5</v>
      </c>
      <c r="D178" s="1311"/>
      <c r="E178" s="1010"/>
    </row>
    <row r="179" spans="1:5" ht="21" customHeight="1">
      <c r="A179" s="1307"/>
      <c r="B179" s="498" t="s">
        <v>1408</v>
      </c>
      <c r="C179" s="501">
        <v>300</v>
      </c>
      <c r="D179" s="1311"/>
      <c r="E179" s="1010"/>
    </row>
    <row r="180" spans="1:5" ht="21" customHeight="1">
      <c r="A180" s="1307"/>
      <c r="B180" s="498" t="s">
        <v>1409</v>
      </c>
      <c r="C180" s="501">
        <v>300</v>
      </c>
      <c r="D180" s="1311"/>
      <c r="E180" s="1010"/>
    </row>
    <row r="181" spans="1:5" ht="21" customHeight="1" thickBot="1">
      <c r="A181" s="1307"/>
      <c r="B181" s="504" t="s">
        <v>1410</v>
      </c>
      <c r="C181" s="505">
        <v>300</v>
      </c>
      <c r="D181" s="1309"/>
      <c r="E181" s="1010"/>
    </row>
    <row r="182" spans="1:5" ht="20.25" customHeight="1">
      <c r="A182" s="1345" t="s">
        <v>1641</v>
      </c>
      <c r="B182" s="499" t="s">
        <v>1389</v>
      </c>
      <c r="C182" s="500">
        <v>450</v>
      </c>
      <c r="D182" s="1308"/>
      <c r="E182" s="1010"/>
    </row>
    <row r="183" spans="1:5" ht="20.25" customHeight="1">
      <c r="A183" s="1335"/>
      <c r="B183" s="491" t="s">
        <v>1390</v>
      </c>
      <c r="C183" s="533">
        <v>622.5</v>
      </c>
      <c r="D183" s="1311"/>
      <c r="E183" s="1010"/>
    </row>
    <row r="184" spans="1:5" ht="20.25" customHeight="1">
      <c r="A184" s="1335"/>
      <c r="B184" s="491" t="s">
        <v>1394</v>
      </c>
      <c r="C184" s="533">
        <v>480</v>
      </c>
      <c r="D184" s="1311"/>
      <c r="E184" s="1010"/>
    </row>
    <row r="185" spans="1:5" ht="20.25" customHeight="1" thickBot="1">
      <c r="A185" s="1352"/>
      <c r="B185" s="504" t="s">
        <v>1412</v>
      </c>
      <c r="C185" s="505">
        <v>637.5</v>
      </c>
      <c r="D185" s="1311"/>
      <c r="E185" s="1010"/>
    </row>
    <row r="186" spans="1:5" ht="22.5" customHeight="1">
      <c r="A186" s="1315" t="s">
        <v>1642</v>
      </c>
      <c r="B186" s="499" t="s">
        <v>1389</v>
      </c>
      <c r="C186" s="500">
        <v>450</v>
      </c>
      <c r="D186" s="1311"/>
      <c r="E186" s="1010"/>
    </row>
    <row r="187" spans="1:5" ht="22.5" customHeight="1">
      <c r="A187" s="1310"/>
      <c r="B187" s="498" t="s">
        <v>1390</v>
      </c>
      <c r="C187" s="501">
        <v>622.5</v>
      </c>
      <c r="D187" s="1311"/>
      <c r="E187" s="1010"/>
    </row>
    <row r="188" spans="1:5" ht="22.5" customHeight="1">
      <c r="A188" s="1310"/>
      <c r="B188" s="498" t="s">
        <v>1394</v>
      </c>
      <c r="C188" s="501">
        <v>480</v>
      </c>
      <c r="D188" s="1311"/>
      <c r="E188" s="1010"/>
    </row>
    <row r="189" spans="1:5" ht="22.5" customHeight="1">
      <c r="A189" s="1310"/>
      <c r="B189" s="498" t="s">
        <v>1391</v>
      </c>
      <c r="C189" s="501">
        <v>675</v>
      </c>
      <c r="D189" s="1311"/>
      <c r="E189" s="1010"/>
    </row>
    <row r="190" spans="1:5" ht="22.5" customHeight="1" thickBot="1">
      <c r="A190" s="1310"/>
      <c r="B190" s="504" t="s">
        <v>1412</v>
      </c>
      <c r="C190" s="505">
        <v>637.5</v>
      </c>
      <c r="D190" s="1309"/>
      <c r="E190" s="1010"/>
    </row>
    <row r="191" spans="1:5" ht="20.25" customHeight="1" thickBot="1">
      <c r="A191" s="492" t="s">
        <v>1627</v>
      </c>
      <c r="B191" s="493" t="s">
        <v>196</v>
      </c>
      <c r="C191" s="494" t="s">
        <v>2161</v>
      </c>
      <c r="D191" s="495"/>
      <c r="E191" s="1010"/>
    </row>
    <row r="192" spans="1:5" ht="15.75" customHeight="1" thickBot="1">
      <c r="A192" s="1349" t="s">
        <v>1401</v>
      </c>
      <c r="B192" s="1331"/>
      <c r="C192" s="1331"/>
      <c r="D192" s="1326"/>
      <c r="E192" s="1010"/>
    </row>
    <row r="193" spans="1:5" ht="15.75" customHeight="1">
      <c r="A193" s="1315" t="s">
        <v>1643</v>
      </c>
      <c r="B193" s="499" t="s">
        <v>1389</v>
      </c>
      <c r="C193" s="500">
        <v>352.5</v>
      </c>
      <c r="D193" s="1308"/>
      <c r="E193" s="1010"/>
    </row>
    <row r="194" spans="1:5" ht="15.75" customHeight="1">
      <c r="A194" s="1310"/>
      <c r="B194" s="498" t="s">
        <v>1390</v>
      </c>
      <c r="C194" s="501">
        <v>525</v>
      </c>
      <c r="D194" s="1311"/>
      <c r="E194" s="1010"/>
    </row>
    <row r="195" spans="1:5" ht="15.75" customHeight="1">
      <c r="A195" s="1310"/>
      <c r="B195" s="498" t="s">
        <v>1394</v>
      </c>
      <c r="C195" s="501">
        <v>367.5</v>
      </c>
      <c r="D195" s="1311"/>
      <c r="E195" s="1010"/>
    </row>
    <row r="196" spans="1:5">
      <c r="A196" s="1310"/>
      <c r="B196" s="520" t="s">
        <v>1391</v>
      </c>
      <c r="C196" s="537">
        <v>577.5</v>
      </c>
      <c r="D196" s="1311"/>
      <c r="E196" s="1010"/>
    </row>
    <row r="197" spans="1:5" ht="17.25" customHeight="1">
      <c r="A197" s="1310"/>
      <c r="B197" s="498" t="s">
        <v>1412</v>
      </c>
      <c r="C197" s="501">
        <v>577.5</v>
      </c>
      <c r="D197" s="1311"/>
      <c r="E197" s="1010"/>
    </row>
    <row r="198" spans="1:5" ht="17.25" customHeight="1" thickBot="1">
      <c r="A198" s="1310"/>
      <c r="B198" s="504" t="s">
        <v>1392</v>
      </c>
      <c r="C198" s="505">
        <v>1027.5</v>
      </c>
      <c r="D198" s="1311"/>
      <c r="E198" s="1010"/>
    </row>
    <row r="199" spans="1:5" ht="17.25" customHeight="1">
      <c r="A199" s="1350" t="s">
        <v>1644</v>
      </c>
      <c r="B199" s="499" t="s">
        <v>1389</v>
      </c>
      <c r="C199" s="500">
        <v>352.5</v>
      </c>
      <c r="D199" s="1311"/>
      <c r="E199" s="1010"/>
    </row>
    <row r="200" spans="1:5" ht="17.25" customHeight="1">
      <c r="A200" s="1336"/>
      <c r="B200" s="498" t="s">
        <v>1390</v>
      </c>
      <c r="C200" s="501">
        <v>525</v>
      </c>
      <c r="D200" s="1311"/>
      <c r="E200" s="1010"/>
    </row>
    <row r="201" spans="1:5" ht="17.25" customHeight="1">
      <c r="A201" s="1336"/>
      <c r="B201" s="498" t="s">
        <v>1394</v>
      </c>
      <c r="C201" s="501">
        <v>367.5</v>
      </c>
      <c r="D201" s="1311"/>
      <c r="E201" s="1010"/>
    </row>
    <row r="202" spans="1:5" ht="17.25" customHeight="1">
      <c r="A202" s="1336"/>
      <c r="B202" s="498" t="s">
        <v>1391</v>
      </c>
      <c r="C202" s="501">
        <v>577.5</v>
      </c>
      <c r="D202" s="1311"/>
      <c r="E202" s="1010"/>
    </row>
    <row r="203" spans="1:5" ht="17.25" customHeight="1" thickBot="1">
      <c r="A203" s="1351"/>
      <c r="B203" s="502" t="s">
        <v>1412</v>
      </c>
      <c r="C203" s="503">
        <v>577.5</v>
      </c>
      <c r="D203" s="1309"/>
      <c r="E203" s="1010"/>
    </row>
    <row r="204" spans="1:5" ht="17.25" customHeight="1" thickBot="1">
      <c r="A204" s="1325" t="s">
        <v>1413</v>
      </c>
      <c r="B204" s="1331"/>
      <c r="C204" s="1331"/>
      <c r="D204" s="1327"/>
      <c r="E204" s="1010"/>
    </row>
    <row r="205" spans="1:5" ht="15.75" customHeight="1">
      <c r="A205" s="1306" t="s">
        <v>1414</v>
      </c>
      <c r="B205" s="499">
        <v>20</v>
      </c>
      <c r="C205" s="500">
        <v>37.5</v>
      </c>
      <c r="D205" s="1308"/>
      <c r="E205" s="1010"/>
    </row>
    <row r="206" spans="1:5" ht="15.75" customHeight="1">
      <c r="A206" s="1307"/>
      <c r="B206" s="498">
        <v>25</v>
      </c>
      <c r="C206" s="501">
        <v>60</v>
      </c>
      <c r="D206" s="1311"/>
      <c r="E206" s="1010"/>
    </row>
    <row r="207" spans="1:5" ht="15.75" customHeight="1">
      <c r="A207" s="1307"/>
      <c r="B207" s="498">
        <v>32</v>
      </c>
      <c r="C207" s="501">
        <v>90</v>
      </c>
      <c r="D207" s="1311"/>
      <c r="E207" s="1010"/>
    </row>
    <row r="208" spans="1:5" ht="15.75" customHeight="1">
      <c r="A208" s="1307"/>
      <c r="B208" s="498">
        <v>40</v>
      </c>
      <c r="C208" s="501">
        <v>202.5</v>
      </c>
      <c r="D208" s="1311"/>
      <c r="E208" s="1010"/>
    </row>
    <row r="209" spans="1:5" ht="15.75" customHeight="1">
      <c r="A209" s="1307"/>
      <c r="B209" s="498">
        <v>50</v>
      </c>
      <c r="C209" s="501">
        <v>450</v>
      </c>
      <c r="D209" s="1311"/>
      <c r="E209" s="1010"/>
    </row>
    <row r="210" spans="1:5" ht="15.75" customHeight="1" thickBot="1">
      <c r="A210" s="1307"/>
      <c r="B210" s="504">
        <v>63</v>
      </c>
      <c r="C210" s="505">
        <v>637.5</v>
      </c>
      <c r="D210" s="1311"/>
      <c r="E210" s="1010"/>
    </row>
    <row r="211" spans="1:5" ht="17.25" customHeight="1">
      <c r="A211" s="1306" t="s">
        <v>1415</v>
      </c>
      <c r="B211" s="499">
        <v>20</v>
      </c>
      <c r="C211" s="500">
        <v>37.5</v>
      </c>
      <c r="D211" s="1311"/>
      <c r="E211" s="1010"/>
    </row>
    <row r="212" spans="1:5" ht="17.25" customHeight="1">
      <c r="A212" s="1307"/>
      <c r="B212" s="498">
        <v>25</v>
      </c>
      <c r="C212" s="501">
        <v>60</v>
      </c>
      <c r="D212" s="1311"/>
      <c r="E212" s="1010"/>
    </row>
    <row r="213" spans="1:5" ht="17.25" customHeight="1">
      <c r="A213" s="1307"/>
      <c r="B213" s="498">
        <v>32</v>
      </c>
      <c r="C213" s="501">
        <v>90</v>
      </c>
      <c r="D213" s="1311"/>
      <c r="E213" s="1010"/>
    </row>
    <row r="214" spans="1:5" ht="17.25" customHeight="1">
      <c r="A214" s="1307"/>
      <c r="B214" s="498">
        <v>40</v>
      </c>
      <c r="C214" s="501">
        <v>202.5</v>
      </c>
      <c r="D214" s="1311"/>
      <c r="E214" s="1010"/>
    </row>
    <row r="215" spans="1:5" ht="17.25" customHeight="1">
      <c r="A215" s="1307"/>
      <c r="B215" s="498">
        <v>50</v>
      </c>
      <c r="C215" s="501">
        <v>450</v>
      </c>
      <c r="D215" s="1311"/>
      <c r="E215" s="1010"/>
    </row>
    <row r="216" spans="1:5" ht="17.25" customHeight="1" thickBot="1">
      <c r="A216" s="1307"/>
      <c r="B216" s="504">
        <v>63</v>
      </c>
      <c r="C216" s="505">
        <v>637.5</v>
      </c>
      <c r="D216" s="1309"/>
      <c r="E216" s="1010"/>
    </row>
    <row r="217" spans="1:5" ht="15.75" customHeight="1">
      <c r="A217" s="1306" t="s">
        <v>1416</v>
      </c>
      <c r="B217" s="499">
        <v>20</v>
      </c>
      <c r="C217" s="500">
        <v>52.5</v>
      </c>
      <c r="D217" s="1308"/>
      <c r="E217" s="1010"/>
    </row>
    <row r="218" spans="1:5" ht="15.75" customHeight="1">
      <c r="A218" s="1307"/>
      <c r="B218" s="498">
        <v>25</v>
      </c>
      <c r="C218" s="501">
        <v>75</v>
      </c>
      <c r="D218" s="1311"/>
      <c r="E218" s="1010"/>
    </row>
    <row r="219" spans="1:5" ht="15.75" customHeight="1">
      <c r="A219" s="1307"/>
      <c r="B219" s="498">
        <v>32</v>
      </c>
      <c r="C219" s="501">
        <v>105</v>
      </c>
      <c r="D219" s="1311"/>
      <c r="E219" s="1010"/>
    </row>
    <row r="220" spans="1:5" ht="15.75" customHeight="1">
      <c r="A220" s="1307"/>
      <c r="B220" s="498">
        <v>40</v>
      </c>
      <c r="C220" s="501">
        <v>187.5</v>
      </c>
      <c r="D220" s="1311"/>
      <c r="E220" s="1010"/>
    </row>
    <row r="221" spans="1:5" ht="15.75" customHeight="1" thickBot="1">
      <c r="A221" s="1307"/>
      <c r="B221" s="504">
        <v>50</v>
      </c>
      <c r="C221" s="505">
        <v>375</v>
      </c>
      <c r="D221" s="1311"/>
      <c r="E221" s="1010"/>
    </row>
    <row r="222" spans="1:5" ht="15.75" customHeight="1">
      <c r="A222" s="1347" t="s">
        <v>1417</v>
      </c>
      <c r="B222" s="540">
        <v>20</v>
      </c>
      <c r="C222" s="541">
        <v>52.5</v>
      </c>
      <c r="D222" s="1311"/>
      <c r="E222" s="1010"/>
    </row>
    <row r="223" spans="1:5" ht="15.75" customHeight="1">
      <c r="A223" s="1348"/>
      <c r="B223" s="529">
        <v>25</v>
      </c>
      <c r="C223" s="542">
        <v>75</v>
      </c>
      <c r="D223" s="1311"/>
      <c r="E223" s="1010"/>
    </row>
    <row r="224" spans="1:5" ht="15.75" customHeight="1">
      <c r="A224" s="1348"/>
      <c r="B224" s="529">
        <v>32</v>
      </c>
      <c r="C224" s="542">
        <v>105</v>
      </c>
      <c r="D224" s="1311"/>
      <c r="E224" s="1010"/>
    </row>
    <row r="225" spans="1:5" ht="15.75" customHeight="1">
      <c r="A225" s="1348"/>
      <c r="B225" s="529">
        <v>40</v>
      </c>
      <c r="C225" s="534">
        <v>187.5</v>
      </c>
      <c r="D225" s="1311"/>
      <c r="E225" s="1010"/>
    </row>
    <row r="226" spans="1:5" ht="15.75" customHeight="1" thickBot="1">
      <c r="A226" s="1348"/>
      <c r="B226" s="543">
        <v>50</v>
      </c>
      <c r="C226" s="544">
        <v>375</v>
      </c>
      <c r="D226" s="1309"/>
      <c r="E226" s="1010"/>
    </row>
    <row r="227" spans="1:5" ht="18.75" customHeight="1">
      <c r="A227" s="1306" t="s">
        <v>1645</v>
      </c>
      <c r="B227" s="499">
        <v>20</v>
      </c>
      <c r="C227" s="500">
        <v>37.5</v>
      </c>
      <c r="D227" s="1308"/>
      <c r="E227" s="1010"/>
    </row>
    <row r="228" spans="1:5" ht="18.75" customHeight="1" thickBot="1">
      <c r="A228" s="1307"/>
      <c r="B228" s="504">
        <v>25</v>
      </c>
      <c r="C228" s="505">
        <v>60</v>
      </c>
      <c r="D228" s="1311"/>
      <c r="E228" s="1010"/>
    </row>
    <row r="229" spans="1:5" ht="18.75" customHeight="1">
      <c r="A229" s="1343" t="s">
        <v>1646</v>
      </c>
      <c r="B229" s="499">
        <v>20</v>
      </c>
      <c r="C229" s="500">
        <v>37.5</v>
      </c>
      <c r="D229" s="1311"/>
      <c r="E229" s="1010"/>
    </row>
    <row r="230" spans="1:5" ht="18.75" customHeight="1" thickBot="1">
      <c r="A230" s="1344"/>
      <c r="B230" s="504">
        <v>25</v>
      </c>
      <c r="C230" s="505">
        <v>60</v>
      </c>
      <c r="D230" s="1309"/>
      <c r="E230" s="1010"/>
    </row>
    <row r="231" spans="1:5" ht="16.5" customHeight="1">
      <c r="A231" s="1315" t="s">
        <v>1647</v>
      </c>
      <c r="B231" s="545" t="s">
        <v>1389</v>
      </c>
      <c r="C231" s="546">
        <v>412.5</v>
      </c>
      <c r="D231" s="1308"/>
      <c r="E231" s="1010"/>
    </row>
    <row r="232" spans="1:5" ht="16.5" customHeight="1">
      <c r="A232" s="1310"/>
      <c r="B232" s="510" t="s">
        <v>1390</v>
      </c>
      <c r="C232" s="547">
        <v>622.5</v>
      </c>
      <c r="D232" s="1311"/>
      <c r="E232" s="1010"/>
    </row>
    <row r="233" spans="1:5" ht="16.5" customHeight="1">
      <c r="A233" s="1310"/>
      <c r="B233" s="498" t="s">
        <v>1394</v>
      </c>
      <c r="C233" s="501">
        <v>450</v>
      </c>
      <c r="D233" s="1311"/>
      <c r="E233" s="1010"/>
    </row>
    <row r="234" spans="1:5" ht="16.5" customHeight="1">
      <c r="A234" s="1310"/>
      <c r="B234" s="498" t="s">
        <v>1391</v>
      </c>
      <c r="C234" s="501">
        <v>622.5</v>
      </c>
      <c r="D234" s="1311"/>
      <c r="E234" s="1010"/>
    </row>
    <row r="235" spans="1:5" ht="16.5" customHeight="1" thickBot="1">
      <c r="A235" s="1310"/>
      <c r="B235" s="504" t="s">
        <v>1412</v>
      </c>
      <c r="C235" s="505">
        <v>630</v>
      </c>
      <c r="D235" s="1311"/>
      <c r="E235" s="1010"/>
    </row>
    <row r="236" spans="1:5" ht="16.5" customHeight="1">
      <c r="A236" s="1345" t="s">
        <v>1648</v>
      </c>
      <c r="B236" s="499" t="s">
        <v>1389</v>
      </c>
      <c r="C236" s="500">
        <v>412.5</v>
      </c>
      <c r="D236" s="1311"/>
      <c r="E236" s="1010"/>
    </row>
    <row r="237" spans="1:5" ht="16.5" customHeight="1">
      <c r="A237" s="1335"/>
      <c r="B237" s="498" t="s">
        <v>1390</v>
      </c>
      <c r="C237" s="501">
        <v>622.5</v>
      </c>
      <c r="D237" s="1311"/>
      <c r="E237" s="1010"/>
    </row>
    <row r="238" spans="1:5" ht="16.5" customHeight="1">
      <c r="A238" s="1335"/>
      <c r="B238" s="498" t="s">
        <v>1394</v>
      </c>
      <c r="C238" s="501">
        <v>450</v>
      </c>
      <c r="D238" s="1311"/>
      <c r="E238" s="1010"/>
    </row>
    <row r="239" spans="1:5" ht="16.5" customHeight="1">
      <c r="A239" s="1335"/>
      <c r="B239" s="498" t="s">
        <v>1391</v>
      </c>
      <c r="C239" s="501">
        <v>622.5</v>
      </c>
      <c r="D239" s="1311"/>
      <c r="E239" s="1010"/>
    </row>
    <row r="240" spans="1:5" ht="16.5" customHeight="1" thickBot="1">
      <c r="A240" s="1346"/>
      <c r="B240" s="502" t="s">
        <v>1412</v>
      </c>
      <c r="C240" s="503">
        <v>630</v>
      </c>
      <c r="D240" s="1309"/>
      <c r="E240" s="1010"/>
    </row>
    <row r="241" spans="1:5" ht="20.25" customHeight="1" thickBot="1">
      <c r="A241" s="492" t="s">
        <v>1627</v>
      </c>
      <c r="B241" s="493" t="s">
        <v>196</v>
      </c>
      <c r="C241" s="494" t="s">
        <v>2161</v>
      </c>
      <c r="D241" s="495"/>
      <c r="E241" s="1010"/>
    </row>
    <row r="242" spans="1:5" ht="17.25" customHeight="1" thickBot="1">
      <c r="A242" s="1325" t="s">
        <v>1413</v>
      </c>
      <c r="B242" s="1331"/>
      <c r="C242" s="1331"/>
      <c r="D242" s="1327"/>
      <c r="E242" s="1010"/>
    </row>
    <row r="243" spans="1:5" s="54" customFormat="1" ht="34.5" customHeight="1" thickBot="1">
      <c r="A243" s="526" t="s">
        <v>1650</v>
      </c>
      <c r="B243" s="549" t="s">
        <v>1389</v>
      </c>
      <c r="C243" s="550">
        <v>360</v>
      </c>
      <c r="D243" s="1332"/>
      <c r="E243" s="1010"/>
    </row>
    <row r="244" spans="1:5" ht="33" customHeight="1" thickBot="1">
      <c r="A244" s="526" t="s">
        <v>1649</v>
      </c>
      <c r="B244" s="551" t="s">
        <v>1389</v>
      </c>
      <c r="C244" s="552">
        <v>360</v>
      </c>
      <c r="D244" s="1309"/>
      <c r="E244" s="1010"/>
    </row>
    <row r="245" spans="1:5" ht="18.75" customHeight="1">
      <c r="A245" s="1333" t="s">
        <v>1651</v>
      </c>
      <c r="B245" s="553" t="s">
        <v>1390</v>
      </c>
      <c r="C245" s="554">
        <v>547.5</v>
      </c>
      <c r="D245" s="1338"/>
      <c r="E245" s="1010"/>
    </row>
    <row r="246" spans="1:5" ht="18.75" customHeight="1">
      <c r="A246" s="1310"/>
      <c r="B246" s="498" t="s">
        <v>1391</v>
      </c>
      <c r="C246" s="501">
        <v>555</v>
      </c>
      <c r="D246" s="1339"/>
      <c r="E246" s="1010"/>
    </row>
    <row r="247" spans="1:5" ht="18.75" customHeight="1">
      <c r="A247" s="1310"/>
      <c r="B247" s="498" t="s">
        <v>1412</v>
      </c>
      <c r="C247" s="501">
        <v>540</v>
      </c>
      <c r="D247" s="1339"/>
      <c r="E247" s="1010"/>
    </row>
    <row r="248" spans="1:5" ht="18.75" customHeight="1" thickBot="1">
      <c r="A248" s="1310"/>
      <c r="B248" s="504" t="s">
        <v>1392</v>
      </c>
      <c r="C248" s="505">
        <v>945</v>
      </c>
      <c r="D248" s="1339"/>
      <c r="E248" s="1010"/>
    </row>
    <row r="249" spans="1:5" ht="18.75" customHeight="1">
      <c r="A249" s="1334" t="s">
        <v>1652</v>
      </c>
      <c r="B249" s="499" t="s">
        <v>1389</v>
      </c>
      <c r="C249" s="500">
        <v>322.5</v>
      </c>
      <c r="D249" s="1339"/>
      <c r="E249" s="1010"/>
    </row>
    <row r="250" spans="1:5" ht="18.75" customHeight="1">
      <c r="A250" s="1335"/>
      <c r="B250" s="498" t="s">
        <v>1390</v>
      </c>
      <c r="C250" s="501">
        <v>547.5</v>
      </c>
      <c r="D250" s="1339"/>
      <c r="E250" s="1010"/>
    </row>
    <row r="251" spans="1:5" ht="18.75" customHeight="1">
      <c r="A251" s="1335"/>
      <c r="B251" s="498" t="s">
        <v>1394</v>
      </c>
      <c r="C251" s="501">
        <v>345</v>
      </c>
      <c r="D251" s="1339"/>
      <c r="E251" s="1010"/>
    </row>
    <row r="252" spans="1:5" ht="18.75" customHeight="1">
      <c r="A252" s="1335"/>
      <c r="B252" s="498" t="s">
        <v>1391</v>
      </c>
      <c r="C252" s="501">
        <v>555</v>
      </c>
      <c r="D252" s="1339"/>
      <c r="E252" s="1010"/>
    </row>
    <row r="253" spans="1:5" ht="18.75" customHeight="1">
      <c r="A253" s="1336"/>
      <c r="B253" s="498" t="s">
        <v>1412</v>
      </c>
      <c r="C253" s="501">
        <v>540</v>
      </c>
      <c r="D253" s="1339"/>
      <c r="E253" s="1010"/>
    </row>
    <row r="254" spans="1:5" ht="13.8" thickBot="1">
      <c r="A254" s="1337"/>
      <c r="B254" s="504" t="s">
        <v>1392</v>
      </c>
      <c r="C254" s="505">
        <v>945</v>
      </c>
      <c r="D254" s="1339"/>
      <c r="E254" s="1010"/>
    </row>
    <row r="255" spans="1:5" ht="16.2" thickBot="1">
      <c r="A255" s="1340" t="s">
        <v>1418</v>
      </c>
      <c r="B255" s="1341"/>
      <c r="C255" s="1341"/>
      <c r="D255" s="1342"/>
      <c r="E255" s="1010"/>
    </row>
    <row r="256" spans="1:5" s="54" customFormat="1" ht="63" customHeight="1" thickBot="1">
      <c r="A256" s="508" t="s">
        <v>1419</v>
      </c>
      <c r="B256" s="852" t="s">
        <v>1420</v>
      </c>
      <c r="C256" s="853">
        <v>4650</v>
      </c>
      <c r="D256" s="555"/>
      <c r="E256" s="1010"/>
    </row>
    <row r="257" spans="1:5" ht="17.25" customHeight="1" thickBot="1">
      <c r="A257" s="1328" t="s">
        <v>1421</v>
      </c>
      <c r="B257" s="1329"/>
      <c r="C257" s="1329"/>
      <c r="D257" s="1330"/>
      <c r="E257" s="1010"/>
    </row>
    <row r="258" spans="1:5" ht="18.75" customHeight="1">
      <c r="A258" s="1315" t="s">
        <v>1422</v>
      </c>
      <c r="B258" s="499" t="s">
        <v>1364</v>
      </c>
      <c r="C258" s="500">
        <v>105</v>
      </c>
      <c r="D258" s="1308"/>
      <c r="E258" s="1010"/>
    </row>
    <row r="259" spans="1:5" ht="18.75" customHeight="1">
      <c r="A259" s="1310"/>
      <c r="B259" s="498" t="s">
        <v>1423</v>
      </c>
      <c r="C259" s="501">
        <v>127.5</v>
      </c>
      <c r="D259" s="1311"/>
      <c r="E259" s="1010"/>
    </row>
    <row r="260" spans="1:5" ht="18.75" customHeight="1">
      <c r="A260" s="1310"/>
      <c r="B260" s="498" t="s">
        <v>1424</v>
      </c>
      <c r="C260" s="501">
        <v>135</v>
      </c>
      <c r="D260" s="1311"/>
      <c r="E260" s="1010"/>
    </row>
    <row r="261" spans="1:5" ht="18.75" customHeight="1">
      <c r="A261" s="1310"/>
      <c r="B261" s="498" t="s">
        <v>1425</v>
      </c>
      <c r="C261" s="501">
        <v>142.5</v>
      </c>
      <c r="D261" s="1311"/>
      <c r="E261" s="1010"/>
    </row>
    <row r="262" spans="1:5" ht="18.75" customHeight="1">
      <c r="A262" s="1310"/>
      <c r="B262" s="498" t="s">
        <v>1426</v>
      </c>
      <c r="C262" s="501">
        <v>150</v>
      </c>
      <c r="D262" s="1311"/>
      <c r="E262" s="1010"/>
    </row>
    <row r="263" spans="1:5" ht="18.75" customHeight="1">
      <c r="A263" s="1310"/>
      <c r="B263" s="498" t="s">
        <v>1427</v>
      </c>
      <c r="C263" s="501">
        <v>187.5</v>
      </c>
      <c r="D263" s="1311"/>
      <c r="E263" s="1010"/>
    </row>
    <row r="264" spans="1:5" ht="18.75" customHeight="1">
      <c r="A264" s="1310"/>
      <c r="B264" s="498" t="s">
        <v>1428</v>
      </c>
      <c r="C264" s="501">
        <v>225</v>
      </c>
      <c r="D264" s="1311"/>
      <c r="E264" s="1010"/>
    </row>
    <row r="265" spans="1:5" ht="18.75" customHeight="1" thickBot="1">
      <c r="A265" s="1316"/>
      <c r="B265" s="502" t="s">
        <v>1429</v>
      </c>
      <c r="C265" s="503">
        <v>270</v>
      </c>
      <c r="D265" s="1309"/>
      <c r="E265" s="1010"/>
    </row>
    <row r="266" spans="1:5" ht="30" customHeight="1" thickBot="1">
      <c r="A266" s="492" t="s">
        <v>1627</v>
      </c>
      <c r="B266" s="493" t="s">
        <v>196</v>
      </c>
      <c r="C266" s="556" t="s">
        <v>2178</v>
      </c>
      <c r="D266" s="495"/>
      <c r="E266" s="1010"/>
    </row>
    <row r="267" spans="1:5" ht="16.2" thickBot="1">
      <c r="A267" s="1325" t="s">
        <v>1430</v>
      </c>
      <c r="B267" s="1326"/>
      <c r="C267" s="1326"/>
      <c r="D267" s="1327"/>
      <c r="E267" s="1010"/>
    </row>
    <row r="268" spans="1:5" s="561" customFormat="1" ht="21" customHeight="1">
      <c r="A268" s="1306" t="s">
        <v>1431</v>
      </c>
      <c r="B268" s="545" t="s">
        <v>1432</v>
      </c>
      <c r="C268" s="546">
        <v>495</v>
      </c>
      <c r="D268" s="1317"/>
      <c r="E268" s="1010"/>
    </row>
    <row r="269" spans="1:5" s="561" customFormat="1" ht="21" customHeight="1">
      <c r="A269" s="1307"/>
      <c r="B269" s="510" t="s">
        <v>1433</v>
      </c>
      <c r="C269" s="547">
        <v>750</v>
      </c>
      <c r="D269" s="1320"/>
      <c r="E269" s="1010"/>
    </row>
    <row r="270" spans="1:5" s="561" customFormat="1" ht="21" customHeight="1">
      <c r="A270" s="1307"/>
      <c r="B270" s="510" t="s">
        <v>1434</v>
      </c>
      <c r="C270" s="547">
        <v>1215</v>
      </c>
      <c r="D270" s="1320"/>
      <c r="E270" s="1010"/>
    </row>
    <row r="271" spans="1:5" s="561" customFormat="1" ht="21" customHeight="1">
      <c r="A271" s="1307"/>
      <c r="B271" s="510" t="s">
        <v>1435</v>
      </c>
      <c r="C271" s="547">
        <v>1882.5</v>
      </c>
      <c r="D271" s="1320"/>
      <c r="E271" s="1010"/>
    </row>
    <row r="272" spans="1:5" s="561" customFormat="1" ht="21" customHeight="1">
      <c r="A272" s="1307"/>
      <c r="B272" s="510" t="s">
        <v>1436</v>
      </c>
      <c r="C272" s="547">
        <v>2955</v>
      </c>
      <c r="D272" s="1320"/>
      <c r="E272" s="1010"/>
    </row>
    <row r="273" spans="1:5" s="561" customFormat="1" ht="21" customHeight="1" thickBot="1">
      <c r="A273" s="1307"/>
      <c r="B273" s="559" t="s">
        <v>1437</v>
      </c>
      <c r="C273" s="560">
        <v>4320</v>
      </c>
      <c r="D273" s="1321"/>
      <c r="E273" s="1010"/>
    </row>
    <row r="274" spans="1:5" s="561" customFormat="1" ht="21" customHeight="1">
      <c r="A274" s="1315" t="s">
        <v>1438</v>
      </c>
      <c r="B274" s="545" t="s">
        <v>1439</v>
      </c>
      <c r="C274" s="546">
        <v>922.5</v>
      </c>
      <c r="D274" s="1317"/>
      <c r="E274" s="1010"/>
    </row>
    <row r="275" spans="1:5" s="561" customFormat="1" ht="21" customHeight="1">
      <c r="A275" s="1310"/>
      <c r="B275" s="510" t="s">
        <v>1440</v>
      </c>
      <c r="C275" s="547">
        <v>1200</v>
      </c>
      <c r="D275" s="1311"/>
      <c r="E275" s="1010"/>
    </row>
    <row r="276" spans="1:5" s="561" customFormat="1" ht="21" customHeight="1">
      <c r="A276" s="1310"/>
      <c r="B276" s="510" t="s">
        <v>1441</v>
      </c>
      <c r="C276" s="547">
        <v>1905</v>
      </c>
      <c r="D276" s="1311"/>
      <c r="E276" s="1010"/>
    </row>
    <row r="277" spans="1:5" s="561" customFormat="1" ht="21" customHeight="1">
      <c r="A277" s="1310"/>
      <c r="B277" s="510" t="s">
        <v>1442</v>
      </c>
      <c r="C277" s="547">
        <v>2482.5</v>
      </c>
      <c r="D277" s="1311"/>
      <c r="E277" s="1010"/>
    </row>
    <row r="278" spans="1:5" s="561" customFormat="1" ht="21" customHeight="1" thickBot="1">
      <c r="A278" s="1316"/>
      <c r="B278" s="562" t="s">
        <v>1443</v>
      </c>
      <c r="C278" s="563">
        <v>4500</v>
      </c>
      <c r="D278" s="1311"/>
      <c r="E278" s="1010"/>
    </row>
    <row r="279" spans="1:5" s="43" customFormat="1" ht="22.5" customHeight="1" thickBot="1">
      <c r="A279" s="566" t="s">
        <v>1444</v>
      </c>
      <c r="B279" s="567" t="s">
        <v>1445</v>
      </c>
      <c r="C279" s="568">
        <v>7200</v>
      </c>
      <c r="D279" s="1309"/>
      <c r="E279" s="1010"/>
    </row>
    <row r="280" spans="1:5" ht="30" customHeight="1" thickBot="1">
      <c r="A280" s="492" t="s">
        <v>1627</v>
      </c>
      <c r="B280" s="493" t="s">
        <v>196</v>
      </c>
      <c r="C280" s="556" t="s">
        <v>2178</v>
      </c>
      <c r="D280" s="495"/>
      <c r="E280" s="1010"/>
    </row>
    <row r="281" spans="1:5" ht="16.2" thickBot="1">
      <c r="A281" s="1325" t="s">
        <v>1430</v>
      </c>
      <c r="B281" s="1326"/>
      <c r="C281" s="1326"/>
      <c r="D281" s="1327"/>
      <c r="E281" s="1010"/>
    </row>
    <row r="282" spans="1:5" s="561" customFormat="1" ht="19.5" customHeight="1">
      <c r="A282" s="1318" t="s">
        <v>1446</v>
      </c>
      <c r="B282" s="569" t="s">
        <v>1439</v>
      </c>
      <c r="C282" s="570">
        <v>772.5</v>
      </c>
      <c r="D282" s="1317"/>
      <c r="E282" s="1010"/>
    </row>
    <row r="283" spans="1:5" s="561" customFormat="1" ht="19.5" customHeight="1">
      <c r="A283" s="1319"/>
      <c r="B283" s="571" t="s">
        <v>1440</v>
      </c>
      <c r="C283" s="572">
        <v>750</v>
      </c>
      <c r="D283" s="1320"/>
      <c r="E283" s="1010"/>
    </row>
    <row r="284" spans="1:5" s="561" customFormat="1" ht="19.5" customHeight="1">
      <c r="A284" s="1319"/>
      <c r="B284" s="571" t="s">
        <v>1441</v>
      </c>
      <c r="C284" s="572">
        <v>1905</v>
      </c>
      <c r="D284" s="1320"/>
      <c r="E284" s="1010"/>
    </row>
    <row r="285" spans="1:5" s="561" customFormat="1" ht="19.5" customHeight="1">
      <c r="A285" s="1319"/>
      <c r="B285" s="571" t="s">
        <v>1442</v>
      </c>
      <c r="C285" s="572">
        <v>2932.5</v>
      </c>
      <c r="D285" s="1320"/>
      <c r="E285" s="1010"/>
    </row>
    <row r="286" spans="1:5" s="561" customFormat="1" ht="19.5" customHeight="1">
      <c r="A286" s="1319"/>
      <c r="B286" s="571" t="s">
        <v>1443</v>
      </c>
      <c r="C286" s="572">
        <v>4500</v>
      </c>
      <c r="D286" s="1320"/>
      <c r="E286" s="1010"/>
    </row>
    <row r="287" spans="1:5" s="561" customFormat="1" ht="19.5" customHeight="1" thickBot="1">
      <c r="A287" s="1319"/>
      <c r="B287" s="564" t="s">
        <v>1447</v>
      </c>
      <c r="C287" s="565">
        <v>7200</v>
      </c>
      <c r="D287" s="1321"/>
      <c r="E287" s="1010"/>
    </row>
    <row r="288" spans="1:5" ht="19.5" customHeight="1">
      <c r="A288" s="1318" t="s">
        <v>1653</v>
      </c>
      <c r="B288" s="569" t="s">
        <v>1439</v>
      </c>
      <c r="C288" s="570">
        <v>1477.5</v>
      </c>
      <c r="D288" s="1308"/>
      <c r="E288" s="1010"/>
    </row>
    <row r="289" spans="1:5" ht="19.5" customHeight="1">
      <c r="A289" s="1319"/>
      <c r="B289" s="571" t="s">
        <v>1440</v>
      </c>
      <c r="C289" s="572">
        <v>2250</v>
      </c>
      <c r="D289" s="1311"/>
      <c r="E289" s="1010"/>
    </row>
    <row r="290" spans="1:5" ht="19.5" customHeight="1">
      <c r="A290" s="1319"/>
      <c r="B290" s="571" t="s">
        <v>1441</v>
      </c>
      <c r="C290" s="572">
        <v>3330</v>
      </c>
      <c r="D290" s="1311"/>
      <c r="E290" s="1010"/>
    </row>
    <row r="291" spans="1:5" ht="19.5" customHeight="1">
      <c r="A291" s="1319"/>
      <c r="B291" s="571" t="s">
        <v>1442</v>
      </c>
      <c r="C291" s="572">
        <v>4860</v>
      </c>
      <c r="D291" s="1311"/>
      <c r="E291" s="1010"/>
    </row>
    <row r="292" spans="1:5" ht="19.5" customHeight="1">
      <c r="A292" s="1319"/>
      <c r="B292" s="571" t="s">
        <v>1443</v>
      </c>
      <c r="C292" s="572">
        <v>7200</v>
      </c>
      <c r="D292" s="1311"/>
      <c r="E292" s="1010"/>
    </row>
    <row r="293" spans="1:5" ht="19.5" customHeight="1" thickBot="1">
      <c r="A293" s="1319"/>
      <c r="B293" s="564" t="s">
        <v>1445</v>
      </c>
      <c r="C293" s="565">
        <v>10800</v>
      </c>
      <c r="D293" s="1311"/>
      <c r="E293" s="1010"/>
    </row>
    <row r="294" spans="1:5" ht="19.5" customHeight="1">
      <c r="A294" s="1322" t="s">
        <v>1654</v>
      </c>
      <c r="B294" s="569" t="s">
        <v>1439</v>
      </c>
      <c r="C294" s="570">
        <v>1477.5</v>
      </c>
      <c r="D294" s="1311"/>
      <c r="E294" s="1010"/>
    </row>
    <row r="295" spans="1:5" ht="19.5" customHeight="1">
      <c r="A295" s="1323"/>
      <c r="B295" s="510" t="s">
        <v>1440</v>
      </c>
      <c r="C295" s="574">
        <v>2250</v>
      </c>
      <c r="D295" s="1311"/>
      <c r="E295" s="1010"/>
    </row>
    <row r="296" spans="1:5" ht="19.5" customHeight="1">
      <c r="A296" s="1323"/>
      <c r="B296" s="510" t="s">
        <v>1441</v>
      </c>
      <c r="C296" s="574">
        <v>3330</v>
      </c>
      <c r="D296" s="1311"/>
      <c r="E296" s="1010"/>
    </row>
    <row r="297" spans="1:5" ht="19.5" customHeight="1">
      <c r="A297" s="1323"/>
      <c r="B297" s="510" t="s">
        <v>1442</v>
      </c>
      <c r="C297" s="574">
        <v>4590</v>
      </c>
      <c r="D297" s="1311"/>
      <c r="E297" s="1010"/>
    </row>
    <row r="298" spans="1:5" ht="19.5" customHeight="1">
      <c r="A298" s="1323"/>
      <c r="B298" s="510" t="s">
        <v>1443</v>
      </c>
      <c r="C298" s="574">
        <v>7200</v>
      </c>
      <c r="D298" s="1311"/>
      <c r="E298" s="1010"/>
    </row>
    <row r="299" spans="1:5" ht="19.5" customHeight="1" thickBot="1">
      <c r="A299" s="1324"/>
      <c r="B299" s="575" t="s">
        <v>1445</v>
      </c>
      <c r="C299" s="576">
        <v>10800</v>
      </c>
      <c r="D299" s="1309"/>
      <c r="E299" s="1010"/>
    </row>
    <row r="300" spans="1:5" ht="13.8">
      <c r="A300" s="578"/>
      <c r="B300" s="577"/>
      <c r="C300" s="577"/>
      <c r="D300" s="577"/>
      <c r="E300" s="1010"/>
    </row>
    <row r="301" spans="1:5" ht="13.8">
      <c r="A301" s="578" t="s">
        <v>1448</v>
      </c>
      <c r="B301" s="577"/>
      <c r="C301" s="577"/>
      <c r="D301" s="577"/>
      <c r="E301" s="1010"/>
    </row>
    <row r="302" spans="1:5" ht="13.8">
      <c r="A302" s="578" t="s">
        <v>1449</v>
      </c>
      <c r="B302" s="577"/>
      <c r="C302" s="577"/>
      <c r="D302" s="577"/>
      <c r="E302" s="1010"/>
    </row>
    <row r="303" spans="1:5" ht="13.8">
      <c r="A303" s="578"/>
      <c r="B303" s="577"/>
      <c r="C303" s="577"/>
      <c r="D303" s="577"/>
      <c r="E303" s="1010"/>
    </row>
    <row r="304" spans="1:5" ht="13.8">
      <c r="A304" s="578" t="s">
        <v>1450</v>
      </c>
      <c r="B304" s="577"/>
      <c r="C304" s="577"/>
      <c r="D304" s="577"/>
      <c r="E304" s="1010"/>
    </row>
    <row r="305" spans="1:5" ht="13.8">
      <c r="A305" s="578" t="s">
        <v>1451</v>
      </c>
      <c r="B305" s="577"/>
      <c r="C305" s="577"/>
      <c r="D305" s="577"/>
      <c r="E305" s="1010"/>
    </row>
    <row r="306" spans="1:5" ht="13.8">
      <c r="A306" s="578" t="s">
        <v>1452</v>
      </c>
      <c r="B306" s="577"/>
      <c r="C306" s="577"/>
      <c r="D306" s="577"/>
      <c r="E306" s="1010"/>
    </row>
    <row r="307" spans="1:5" ht="13.8">
      <c r="A307" s="578"/>
      <c r="B307" s="577"/>
      <c r="C307" s="577"/>
      <c r="D307" s="577"/>
      <c r="E307" s="1010"/>
    </row>
    <row r="308" spans="1:5" ht="13.8">
      <c r="A308" s="578" t="s">
        <v>1453</v>
      </c>
      <c r="B308" s="577"/>
      <c r="C308" s="577"/>
      <c r="D308" s="577"/>
      <c r="E308" s="1010"/>
    </row>
    <row r="309" spans="1:5" ht="13.8">
      <c r="A309" s="578" t="s">
        <v>1454</v>
      </c>
      <c r="B309" s="577"/>
      <c r="C309" s="577"/>
      <c r="D309" s="577"/>
      <c r="E309" s="1010"/>
    </row>
    <row r="310" spans="1:5" ht="13.8">
      <c r="A310" s="578" t="s">
        <v>1455</v>
      </c>
      <c r="B310" s="577"/>
      <c r="C310" s="577"/>
      <c r="D310" s="577"/>
      <c r="E310" s="1010"/>
    </row>
    <row r="311" spans="1:5" ht="13.8">
      <c r="A311" s="578"/>
      <c r="B311" s="577"/>
      <c r="C311" s="577"/>
      <c r="D311" s="577"/>
      <c r="E311" s="1010"/>
    </row>
    <row r="312" spans="1:5" ht="13.8">
      <c r="A312" s="578" t="s">
        <v>1456</v>
      </c>
      <c r="B312" s="577"/>
      <c r="C312" s="577"/>
      <c r="D312" s="577"/>
      <c r="E312" s="1010"/>
    </row>
    <row r="313" spans="1:5" ht="13.8">
      <c r="A313" s="578" t="s">
        <v>1457</v>
      </c>
      <c r="B313" s="577"/>
      <c r="C313" s="577"/>
      <c r="D313" s="577"/>
      <c r="E313" s="1010"/>
    </row>
    <row r="314" spans="1:5" ht="13.8">
      <c r="A314" s="578" t="s">
        <v>1458</v>
      </c>
      <c r="B314" s="577"/>
      <c r="C314" s="577"/>
      <c r="D314" s="577"/>
      <c r="E314" s="1010"/>
    </row>
    <row r="315" spans="1:5" ht="13.8">
      <c r="A315" s="578"/>
      <c r="B315" s="577"/>
      <c r="C315" s="577"/>
      <c r="D315" s="577"/>
      <c r="E315" s="1010"/>
    </row>
    <row r="316" spans="1:5" ht="13.8">
      <c r="A316" s="578" t="s">
        <v>1459</v>
      </c>
      <c r="B316" s="577"/>
      <c r="C316" s="577"/>
      <c r="D316" s="577"/>
      <c r="E316" s="1010"/>
    </row>
    <row r="317" spans="1:5" ht="13.8">
      <c r="A317" s="578" t="s">
        <v>1460</v>
      </c>
      <c r="B317" s="577"/>
      <c r="C317" s="577"/>
      <c r="D317" s="577"/>
      <c r="E317" s="1010"/>
    </row>
    <row r="318" spans="1:5" ht="13.8">
      <c r="A318" s="578"/>
      <c r="B318" s="577"/>
      <c r="C318" s="577"/>
      <c r="D318" s="577"/>
      <c r="E318" s="1010"/>
    </row>
    <row r="319" spans="1:5" ht="13.8">
      <c r="A319" s="578" t="s">
        <v>1461</v>
      </c>
      <c r="B319" s="577"/>
      <c r="C319" s="577"/>
      <c r="D319" s="577"/>
      <c r="E319" s="1010"/>
    </row>
    <row r="320" spans="1:5" ht="13.8">
      <c r="A320" s="578" t="s">
        <v>1462</v>
      </c>
      <c r="B320" s="577"/>
      <c r="C320" s="577"/>
      <c r="D320" s="577"/>
      <c r="E320" s="1010"/>
    </row>
    <row r="321" spans="1:5" ht="13.8">
      <c r="A321" s="578"/>
      <c r="B321" s="577"/>
      <c r="C321" s="577"/>
      <c r="D321" s="577"/>
      <c r="E321" s="1010"/>
    </row>
    <row r="322" spans="1:5" ht="13.8">
      <c r="A322" s="578"/>
      <c r="B322" s="577"/>
      <c r="C322" s="577"/>
      <c r="D322" s="577"/>
      <c r="E322" s="1010"/>
    </row>
    <row r="323" spans="1:5" ht="13.8">
      <c r="A323" s="578"/>
      <c r="B323" s="577"/>
      <c r="C323" s="577"/>
      <c r="D323" s="577"/>
      <c r="E323" s="1010"/>
    </row>
    <row r="324" spans="1:5" ht="13.8">
      <c r="A324" s="578"/>
      <c r="B324" s="577"/>
      <c r="C324" s="577"/>
      <c r="D324" s="577"/>
      <c r="E324" s="1010"/>
    </row>
    <row r="325" spans="1:5" ht="13.8">
      <c r="A325" s="578"/>
      <c r="B325" s="577"/>
      <c r="C325" s="577"/>
      <c r="D325" s="577"/>
      <c r="E325" s="1010"/>
    </row>
    <row r="326" spans="1:5" ht="13.8">
      <c r="A326" s="578"/>
      <c r="B326" s="577"/>
      <c r="C326" s="577"/>
      <c r="D326" s="577"/>
      <c r="E326" s="1010"/>
    </row>
    <row r="327" spans="1:5" ht="13.8">
      <c r="A327" s="578"/>
      <c r="B327" s="577"/>
      <c r="C327" s="577"/>
      <c r="D327" s="577"/>
      <c r="E327" s="1010"/>
    </row>
    <row r="328" spans="1:5" ht="14.4" thickBot="1">
      <c r="A328" s="578"/>
      <c r="B328" s="577"/>
      <c r="C328" s="577"/>
      <c r="D328" s="577"/>
      <c r="E328" s="1010"/>
    </row>
    <row r="329" spans="1:5" ht="16.2" thickBot="1">
      <c r="A329" s="1312" t="s">
        <v>1592</v>
      </c>
      <c r="B329" s="1313"/>
      <c r="C329" s="1313"/>
      <c r="D329" s="1314"/>
      <c r="E329" s="1010"/>
    </row>
    <row r="330" spans="1:5" ht="20.25" customHeight="1" thickBot="1">
      <c r="A330" s="538" t="s">
        <v>1627</v>
      </c>
      <c r="B330" s="539" t="s">
        <v>196</v>
      </c>
      <c r="C330" s="579" t="s">
        <v>2161</v>
      </c>
      <c r="D330" s="495"/>
      <c r="E330" s="1010"/>
    </row>
    <row r="331" spans="1:5" ht="19.5" customHeight="1">
      <c r="A331" s="580" t="s">
        <v>1593</v>
      </c>
      <c r="B331" s="857" t="s">
        <v>1594</v>
      </c>
      <c r="C331" s="854">
        <v>247.5</v>
      </c>
      <c r="D331" s="1308"/>
      <c r="E331" s="1010"/>
    </row>
    <row r="332" spans="1:5" ht="19.5" customHeight="1">
      <c r="A332" s="581" t="s">
        <v>1595</v>
      </c>
      <c r="B332" s="528" t="s">
        <v>1594</v>
      </c>
      <c r="C332" s="855">
        <v>390</v>
      </c>
      <c r="D332" s="1311"/>
      <c r="E332" s="1010"/>
    </row>
    <row r="333" spans="1:5" ht="19.5" customHeight="1">
      <c r="A333" s="581" t="s">
        <v>1596</v>
      </c>
      <c r="B333" s="528" t="s">
        <v>1594</v>
      </c>
      <c r="C333" s="855">
        <v>600</v>
      </c>
      <c r="D333" s="1311"/>
      <c r="E333" s="1010"/>
    </row>
    <row r="334" spans="1:5" ht="19.5" customHeight="1">
      <c r="A334" s="581" t="s">
        <v>1597</v>
      </c>
      <c r="B334" s="528" t="s">
        <v>1594</v>
      </c>
      <c r="C334" s="855">
        <v>795</v>
      </c>
      <c r="D334" s="1311"/>
      <c r="E334" s="1010"/>
    </row>
    <row r="335" spans="1:5" ht="19.5" customHeight="1">
      <c r="A335" s="581" t="s">
        <v>1598</v>
      </c>
      <c r="B335" s="528" t="s">
        <v>1594</v>
      </c>
      <c r="C335" s="855">
        <v>945</v>
      </c>
      <c r="D335" s="1311"/>
      <c r="E335" s="1010"/>
    </row>
    <row r="336" spans="1:5" ht="19.5" customHeight="1">
      <c r="A336" s="581" t="s">
        <v>1599</v>
      </c>
      <c r="B336" s="528" t="s">
        <v>1594</v>
      </c>
      <c r="C336" s="855">
        <v>1320</v>
      </c>
      <c r="D336" s="1311"/>
      <c r="E336" s="1010"/>
    </row>
    <row r="337" spans="1:5" ht="19.5" customHeight="1">
      <c r="A337" s="581" t="s">
        <v>1600</v>
      </c>
      <c r="B337" s="528" t="s">
        <v>1594</v>
      </c>
      <c r="C337" s="855">
        <v>1635</v>
      </c>
      <c r="D337" s="1311"/>
      <c r="E337" s="1010"/>
    </row>
    <row r="338" spans="1:5" ht="19.5" customHeight="1">
      <c r="A338" s="581" t="s">
        <v>1780</v>
      </c>
      <c r="B338" s="528" t="s">
        <v>1594</v>
      </c>
      <c r="C338" s="855">
        <v>2227.5</v>
      </c>
      <c r="D338" s="1311"/>
      <c r="E338" s="1010"/>
    </row>
    <row r="339" spans="1:5" ht="19.5" customHeight="1">
      <c r="A339" s="581" t="s">
        <v>1593</v>
      </c>
      <c r="B339" s="528" t="s">
        <v>1601</v>
      </c>
      <c r="C339" s="855">
        <v>112.5</v>
      </c>
      <c r="D339" s="1311"/>
      <c r="E339" s="1010"/>
    </row>
    <row r="340" spans="1:5" ht="19.5" customHeight="1">
      <c r="A340" s="581" t="s">
        <v>1595</v>
      </c>
      <c r="B340" s="528" t="s">
        <v>1601</v>
      </c>
      <c r="C340" s="855">
        <v>165</v>
      </c>
      <c r="D340" s="1311"/>
      <c r="E340" s="1010"/>
    </row>
    <row r="341" spans="1:5" ht="19.5" customHeight="1">
      <c r="A341" s="581" t="s">
        <v>1596</v>
      </c>
      <c r="B341" s="528" t="s">
        <v>1601</v>
      </c>
      <c r="C341" s="855">
        <v>232.5</v>
      </c>
      <c r="D341" s="1311"/>
      <c r="E341" s="1010"/>
    </row>
    <row r="342" spans="1:5" ht="19.5" customHeight="1">
      <c r="A342" s="581" t="s">
        <v>1597</v>
      </c>
      <c r="B342" s="528" t="s">
        <v>1601</v>
      </c>
      <c r="C342" s="855">
        <v>240</v>
      </c>
      <c r="D342" s="1311"/>
      <c r="E342" s="1010"/>
    </row>
    <row r="343" spans="1:5" ht="19.5" customHeight="1">
      <c r="A343" s="581" t="s">
        <v>1598</v>
      </c>
      <c r="B343" s="528" t="s">
        <v>1601</v>
      </c>
      <c r="C343" s="855">
        <v>247.5</v>
      </c>
      <c r="D343" s="1311"/>
      <c r="E343" s="1010"/>
    </row>
    <row r="344" spans="1:5" ht="19.5" customHeight="1">
      <c r="A344" s="581" t="s">
        <v>1599</v>
      </c>
      <c r="B344" s="528" t="s">
        <v>1601</v>
      </c>
      <c r="C344" s="855">
        <v>345</v>
      </c>
      <c r="D344" s="1311"/>
      <c r="E344" s="1010"/>
    </row>
    <row r="345" spans="1:5" ht="19.5" customHeight="1" thickBot="1">
      <c r="A345" s="582" t="s">
        <v>1600</v>
      </c>
      <c r="B345" s="858" t="s">
        <v>1601</v>
      </c>
      <c r="C345" s="856">
        <v>645</v>
      </c>
      <c r="D345" s="1309"/>
      <c r="E345" s="1010"/>
    </row>
    <row r="346" spans="1:5" ht="21.75" customHeight="1">
      <c r="A346" s="1315" t="s">
        <v>1602</v>
      </c>
      <c r="B346" s="557">
        <v>50</v>
      </c>
      <c r="C346" s="583">
        <v>285</v>
      </c>
      <c r="D346" s="1308"/>
      <c r="E346" s="1010"/>
    </row>
    <row r="347" spans="1:5" ht="21.75" customHeight="1" thickBot="1">
      <c r="A347" s="1310"/>
      <c r="B347" s="558">
        <v>110</v>
      </c>
      <c r="C347" s="584">
        <v>420</v>
      </c>
      <c r="D347" s="1309"/>
      <c r="E347" s="1010"/>
    </row>
    <row r="348" spans="1:5" ht="21.75" customHeight="1">
      <c r="A348" s="1306" t="s">
        <v>1603</v>
      </c>
      <c r="B348" s="557" t="s">
        <v>1604</v>
      </c>
      <c r="C348" s="583">
        <v>510</v>
      </c>
      <c r="D348" s="1308"/>
      <c r="E348" s="1010"/>
    </row>
    <row r="349" spans="1:5" ht="21.75" customHeight="1">
      <c r="A349" s="1307"/>
      <c r="B349" s="684" t="s">
        <v>1618</v>
      </c>
      <c r="C349" s="630">
        <v>510</v>
      </c>
      <c r="D349" s="1311"/>
      <c r="E349" s="1010"/>
    </row>
    <row r="350" spans="1:5" ht="21.75" customHeight="1">
      <c r="A350" s="1307"/>
      <c r="B350" s="548" t="s">
        <v>1605</v>
      </c>
      <c r="C350" s="573">
        <v>360</v>
      </c>
      <c r="D350" s="1311"/>
      <c r="E350" s="1010"/>
    </row>
    <row r="351" spans="1:5" ht="21.75" customHeight="1">
      <c r="A351" s="1307"/>
      <c r="B351" s="548" t="s">
        <v>1606</v>
      </c>
      <c r="C351" s="573">
        <v>360</v>
      </c>
      <c r="D351" s="1311"/>
      <c r="E351" s="1010"/>
    </row>
    <row r="352" spans="1:5" ht="21.75" customHeight="1">
      <c r="A352" s="1307"/>
      <c r="B352" s="548" t="s">
        <v>1607</v>
      </c>
      <c r="C352" s="573">
        <v>187.5</v>
      </c>
      <c r="D352" s="1311"/>
      <c r="E352" s="1010"/>
    </row>
    <row r="353" spans="1:5" ht="21.75" customHeight="1" thickBot="1">
      <c r="A353" s="1307"/>
      <c r="B353" s="558" t="s">
        <v>1608</v>
      </c>
      <c r="C353" s="584">
        <v>187.5</v>
      </c>
      <c r="D353" s="1311"/>
      <c r="E353" s="1010"/>
    </row>
    <row r="354" spans="1:5" ht="21.75" customHeight="1">
      <c r="A354" s="588"/>
      <c r="B354" s="687">
        <v>110</v>
      </c>
      <c r="C354" s="687">
        <v>495</v>
      </c>
      <c r="D354" s="683"/>
      <c r="E354" s="1010"/>
    </row>
    <row r="355" spans="1:5" ht="21.75" customHeight="1" thickBot="1">
      <c r="A355" s="685" t="s">
        <v>1609</v>
      </c>
      <c r="B355" s="688">
        <v>50</v>
      </c>
      <c r="C355" s="688">
        <v>217.5</v>
      </c>
      <c r="D355" s="689"/>
      <c r="E355" s="1010"/>
    </row>
    <row r="356" spans="1:5" ht="21.75" customHeight="1">
      <c r="A356" s="1310" t="s">
        <v>1610</v>
      </c>
      <c r="B356" s="684" t="s">
        <v>1611</v>
      </c>
      <c r="C356" s="630">
        <v>277.5</v>
      </c>
      <c r="D356" s="1311"/>
      <c r="E356" s="1010"/>
    </row>
    <row r="357" spans="1:5" ht="21.75" customHeight="1">
      <c r="A357" s="1310"/>
      <c r="B357" s="548" t="s">
        <v>1612</v>
      </c>
      <c r="C357" s="573">
        <v>285</v>
      </c>
      <c r="D357" s="1311"/>
      <c r="E357" s="1010"/>
    </row>
    <row r="358" spans="1:5" ht="21.75" customHeight="1">
      <c r="A358" s="1310"/>
      <c r="B358" s="548" t="s">
        <v>1613</v>
      </c>
      <c r="C358" s="573">
        <v>97.5</v>
      </c>
      <c r="D358" s="1311"/>
      <c r="E358" s="1010"/>
    </row>
    <row r="359" spans="1:5" ht="15.75" customHeight="1" thickBot="1">
      <c r="A359" s="1310"/>
      <c r="B359" s="558" t="s">
        <v>1614</v>
      </c>
      <c r="C359" s="584">
        <v>97.5</v>
      </c>
      <c r="D359" s="1309"/>
      <c r="E359" s="1010"/>
    </row>
    <row r="360" spans="1:5" ht="21.75" customHeight="1" thickBot="1">
      <c r="A360" s="509" t="s">
        <v>1615</v>
      </c>
      <c r="B360" s="549" t="s">
        <v>1616</v>
      </c>
      <c r="C360" s="586">
        <v>217.5</v>
      </c>
      <c r="D360" s="585"/>
      <c r="E360" s="1010"/>
    </row>
    <row r="361" spans="1:5" ht="21.75" customHeight="1">
      <c r="A361" s="1306" t="s">
        <v>1617</v>
      </c>
      <c r="B361" s="557" t="s">
        <v>1606</v>
      </c>
      <c r="C361" s="583">
        <v>915</v>
      </c>
      <c r="D361" s="1308"/>
      <c r="E361" s="1010"/>
    </row>
    <row r="362" spans="1:5" ht="21.75" customHeight="1" thickBot="1">
      <c r="A362" s="1307"/>
      <c r="B362" s="558" t="s">
        <v>1618</v>
      </c>
      <c r="C362" s="584">
        <v>1237.5</v>
      </c>
      <c r="D362" s="1309"/>
      <c r="E362" s="1010"/>
    </row>
    <row r="363" spans="1:5" ht="21.75" customHeight="1" thickBot="1">
      <c r="A363" s="509" t="s">
        <v>1619</v>
      </c>
      <c r="B363" s="549" t="s">
        <v>1620</v>
      </c>
      <c r="C363" s="586">
        <v>937.5</v>
      </c>
      <c r="D363" s="585"/>
      <c r="E363" s="1010"/>
    </row>
    <row r="364" spans="1:5" ht="21.75" customHeight="1" thickBot="1">
      <c r="A364" s="509" t="s">
        <v>1621</v>
      </c>
      <c r="B364" s="549" t="s">
        <v>1620</v>
      </c>
      <c r="C364" s="586">
        <v>937.5</v>
      </c>
      <c r="D364" s="585"/>
      <c r="E364" s="1010"/>
    </row>
    <row r="365" spans="1:5" ht="21.75" customHeight="1">
      <c r="A365" s="1306" t="s">
        <v>1622</v>
      </c>
      <c r="B365" s="557">
        <v>50</v>
      </c>
      <c r="C365" s="583">
        <v>157.5</v>
      </c>
      <c r="D365" s="1308"/>
      <c r="E365" s="1010"/>
    </row>
    <row r="366" spans="1:5" ht="21.75" customHeight="1" thickBot="1">
      <c r="A366" s="1307"/>
      <c r="B366" s="558">
        <v>110</v>
      </c>
      <c r="C366" s="584">
        <v>300</v>
      </c>
      <c r="D366" s="1309"/>
      <c r="E366" s="1010"/>
    </row>
    <row r="367" spans="1:5" ht="21.75" customHeight="1">
      <c r="A367" s="1306" t="s">
        <v>1623</v>
      </c>
      <c r="B367" s="557">
        <v>50</v>
      </c>
      <c r="C367" s="583">
        <v>157.5</v>
      </c>
      <c r="D367" s="1308"/>
      <c r="E367" s="1010"/>
    </row>
    <row r="368" spans="1:5" ht="21.75" customHeight="1" thickBot="1">
      <c r="A368" s="1307"/>
      <c r="B368" s="558">
        <v>110</v>
      </c>
      <c r="C368" s="584">
        <v>300</v>
      </c>
      <c r="D368" s="1309"/>
      <c r="E368" s="1010"/>
    </row>
    <row r="369" spans="1:5" s="43" customFormat="1" ht="21.75" customHeight="1" thickBot="1">
      <c r="A369" s="509" t="s">
        <v>1624</v>
      </c>
      <c r="B369" s="549">
        <v>110</v>
      </c>
      <c r="C369" s="586">
        <v>450</v>
      </c>
      <c r="D369" s="587"/>
      <c r="E369" s="1010"/>
    </row>
    <row r="370" spans="1:5" s="43" customFormat="1" ht="21.75" customHeight="1" thickBot="1">
      <c r="A370" s="509" t="s">
        <v>1625</v>
      </c>
      <c r="B370" s="549">
        <v>110</v>
      </c>
      <c r="C370" s="586">
        <v>540</v>
      </c>
      <c r="D370" s="587"/>
      <c r="E370" s="1010"/>
    </row>
    <row r="371" spans="1:5" s="43" customFormat="1" ht="21.75" customHeight="1" thickBot="1">
      <c r="A371" s="509" t="s">
        <v>1626</v>
      </c>
      <c r="B371" s="549"/>
      <c r="C371" s="586">
        <v>420</v>
      </c>
      <c r="D371" s="686"/>
      <c r="E371" s="1010"/>
    </row>
    <row r="372" spans="1:5" s="43" customFormat="1" ht="21.75" customHeight="1">
      <c r="A372" s="588" t="s">
        <v>1781</v>
      </c>
      <c r="B372" s="687">
        <v>110</v>
      </c>
      <c r="C372" s="687">
        <v>412.5</v>
      </c>
      <c r="D372" s="686"/>
      <c r="E372" s="1010"/>
    </row>
    <row r="373" spans="1:5" s="43" customFormat="1" ht="21.75" customHeight="1" thickBot="1">
      <c r="A373" s="690"/>
      <c r="B373" s="691">
        <v>50</v>
      </c>
      <c r="C373" s="691">
        <v>187.5</v>
      </c>
      <c r="D373" s="692"/>
      <c r="E373" s="1010"/>
    </row>
    <row r="374" spans="1:5" s="43" customFormat="1" ht="21.75" customHeight="1">
      <c r="A374" s="588" t="s">
        <v>1782</v>
      </c>
      <c r="B374" s="687">
        <v>110</v>
      </c>
      <c r="C374" s="687">
        <v>1950</v>
      </c>
      <c r="D374" s="686"/>
      <c r="E374" s="1010"/>
    </row>
    <row r="375" spans="1:5" ht="21.75" customHeight="1" thickBot="1">
      <c r="A375" s="685"/>
      <c r="B375" s="688">
        <v>50</v>
      </c>
      <c r="C375" s="688">
        <v>855</v>
      </c>
      <c r="D375" s="689"/>
      <c r="E375" s="1010"/>
    </row>
  </sheetData>
  <sheetProtection selectLockedCells="1" selectUnlockedCells="1"/>
  <mergeCells count="114">
    <mergeCell ref="A138:A143"/>
    <mergeCell ref="D132:D143"/>
    <mergeCell ref="A145:D145"/>
    <mergeCell ref="A146:A147"/>
    <mergeCell ref="A148:A150"/>
    <mergeCell ref="D146:D150"/>
    <mergeCell ref="A114:A117"/>
    <mergeCell ref="D110:D117"/>
    <mergeCell ref="A118:A124"/>
    <mergeCell ref="A125:A131"/>
    <mergeCell ref="D118:D131"/>
    <mergeCell ref="A132:A137"/>
    <mergeCell ref="A93:A97"/>
    <mergeCell ref="D88:D97"/>
    <mergeCell ref="A99:D99"/>
    <mergeCell ref="A100:A104"/>
    <mergeCell ref="D100:D109"/>
    <mergeCell ref="A110:A113"/>
    <mergeCell ref="A58:D58"/>
    <mergeCell ref="A59:A64"/>
    <mergeCell ref="A65:A70"/>
    <mergeCell ref="D59:D70"/>
    <mergeCell ref="A71:A79"/>
    <mergeCell ref="A88:A92"/>
    <mergeCell ref="A80:A87"/>
    <mergeCell ref="D71:D87"/>
    <mergeCell ref="D35:D39"/>
    <mergeCell ref="A42:A47"/>
    <mergeCell ref="A49:D49"/>
    <mergeCell ref="A50:A55"/>
    <mergeCell ref="D42:D47"/>
    <mergeCell ref="D50:D57"/>
    <mergeCell ref="A56:A57"/>
    <mergeCell ref="A2:D2"/>
    <mergeCell ref="A11:A15"/>
    <mergeCell ref="A16:A21"/>
    <mergeCell ref="A22:A26"/>
    <mergeCell ref="D16:D26"/>
    <mergeCell ref="A28:D28"/>
    <mergeCell ref="F3:F16"/>
    <mergeCell ref="A4:D4"/>
    <mergeCell ref="A5:A10"/>
    <mergeCell ref="D5:D15"/>
    <mergeCell ref="A105:A109"/>
    <mergeCell ref="A29:A30"/>
    <mergeCell ref="A31:A32"/>
    <mergeCell ref="A34:D34"/>
    <mergeCell ref="D29:D33"/>
    <mergeCell ref="A35:A39"/>
    <mergeCell ref="A151:D151"/>
    <mergeCell ref="A152:A153"/>
    <mergeCell ref="A154:A156"/>
    <mergeCell ref="D152:D156"/>
    <mergeCell ref="A157:D157"/>
    <mergeCell ref="A158:A163"/>
    <mergeCell ref="A164:A169"/>
    <mergeCell ref="D158:D169"/>
    <mergeCell ref="A170:A175"/>
    <mergeCell ref="A176:A181"/>
    <mergeCell ref="D170:D181"/>
    <mergeCell ref="A182:A185"/>
    <mergeCell ref="A186:A190"/>
    <mergeCell ref="D182:D190"/>
    <mergeCell ref="A193:A198"/>
    <mergeCell ref="A192:D192"/>
    <mergeCell ref="A199:A203"/>
    <mergeCell ref="D193:D203"/>
    <mergeCell ref="A204:D204"/>
    <mergeCell ref="A205:A210"/>
    <mergeCell ref="A211:A216"/>
    <mergeCell ref="D205:D216"/>
    <mergeCell ref="A217:A221"/>
    <mergeCell ref="A222:A226"/>
    <mergeCell ref="D217:D226"/>
    <mergeCell ref="A227:A228"/>
    <mergeCell ref="A229:A230"/>
    <mergeCell ref="D227:D230"/>
    <mergeCell ref="A231:A235"/>
    <mergeCell ref="A236:A240"/>
    <mergeCell ref="D231:D240"/>
    <mergeCell ref="A242:D242"/>
    <mergeCell ref="D243:D244"/>
    <mergeCell ref="A245:A248"/>
    <mergeCell ref="A249:A254"/>
    <mergeCell ref="D245:D254"/>
    <mergeCell ref="A255:D255"/>
    <mergeCell ref="A257:D257"/>
    <mergeCell ref="A258:A265"/>
    <mergeCell ref="D258:D265"/>
    <mergeCell ref="A267:D267"/>
    <mergeCell ref="A268:A273"/>
    <mergeCell ref="D268:D273"/>
    <mergeCell ref="A274:A278"/>
    <mergeCell ref="D274:D279"/>
    <mergeCell ref="A282:A287"/>
    <mergeCell ref="D282:D287"/>
    <mergeCell ref="A288:A293"/>
    <mergeCell ref="A294:A299"/>
    <mergeCell ref="D288:D299"/>
    <mergeCell ref="A281:D281"/>
    <mergeCell ref="A329:D329"/>
    <mergeCell ref="D331:D345"/>
    <mergeCell ref="A346:A347"/>
    <mergeCell ref="D346:D347"/>
    <mergeCell ref="A348:A353"/>
    <mergeCell ref="D348:D353"/>
    <mergeCell ref="A367:A368"/>
    <mergeCell ref="D367:D368"/>
    <mergeCell ref="A356:A359"/>
    <mergeCell ref="D356:D359"/>
    <mergeCell ref="A361:A362"/>
    <mergeCell ref="D361:D362"/>
    <mergeCell ref="A365:A366"/>
    <mergeCell ref="D365:D366"/>
  </mergeCells>
  <pageMargins left="0.7" right="0.7" top="0.75" bottom="0.75" header="0.51180555555555551" footer="0.51180555555555551"/>
  <pageSetup paperSize="9" scale="90" firstPageNumber="0" orientation="portrait" horizontalDpi="300" verticalDpi="300" r:id="rId1"/>
  <headerFooter alignWithMargins="0">
    <oddHeader>&amp;C&amp;"Arial Cyr,полужирный"&amp;14ПРОМРЕСУРС-KZ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H39"/>
  <sheetViews>
    <sheetView view="pageBreakPreview" zoomScaleNormal="100" zoomScaleSheetLayoutView="100" workbookViewId="0">
      <selection activeCell="F7" sqref="F7"/>
    </sheetView>
  </sheetViews>
  <sheetFormatPr defaultRowHeight="13.2"/>
  <cols>
    <col min="1" max="1" width="31.88671875" customWidth="1"/>
    <col min="2" max="2" width="21.33203125" customWidth="1"/>
    <col min="3" max="3" width="23.6640625" customWidth="1"/>
    <col min="4" max="4" width="17.5546875" customWidth="1"/>
    <col min="5" max="5" width="9.109375" style="996" customWidth="1"/>
    <col min="7" max="7" width="10.109375" bestFit="1" customWidth="1"/>
  </cols>
  <sheetData>
    <row r="1" spans="1:7">
      <c r="A1" s="420" t="s">
        <v>198</v>
      </c>
      <c r="B1" s="420" t="s">
        <v>1463</v>
      </c>
      <c r="C1" s="421" t="s">
        <v>1464</v>
      </c>
      <c r="D1" s="421" t="s">
        <v>2179</v>
      </c>
      <c r="G1" s="724"/>
    </row>
    <row r="2" spans="1:7" ht="13.5" customHeight="1">
      <c r="A2" s="1372" t="s">
        <v>1465</v>
      </c>
      <c r="B2" s="1372"/>
      <c r="C2" s="422">
        <v>15</v>
      </c>
      <c r="D2" s="423">
        <v>135</v>
      </c>
      <c r="E2" s="996" t="s">
        <v>2155</v>
      </c>
    </row>
    <row r="3" spans="1:7">
      <c r="A3" s="1372"/>
      <c r="B3" s="1372"/>
      <c r="C3" s="424">
        <v>20</v>
      </c>
      <c r="D3" s="425">
        <v>171</v>
      </c>
    </row>
    <row r="4" spans="1:7">
      <c r="A4" s="1372"/>
      <c r="B4" s="1372"/>
      <c r="C4" s="424">
        <v>25</v>
      </c>
      <c r="D4" s="425">
        <v>243</v>
      </c>
    </row>
    <row r="5" spans="1:7">
      <c r="A5" s="1372"/>
      <c r="B5" s="1372"/>
      <c r="C5" s="424">
        <v>32</v>
      </c>
      <c r="D5" s="425">
        <v>324</v>
      </c>
    </row>
    <row r="6" spans="1:7">
      <c r="A6" s="1372"/>
      <c r="B6" s="1372"/>
      <c r="C6" s="424">
        <v>40</v>
      </c>
      <c r="D6" s="425">
        <v>414</v>
      </c>
    </row>
    <row r="7" spans="1:7">
      <c r="A7" s="1372"/>
      <c r="B7" s="1372"/>
      <c r="C7" s="426">
        <v>50</v>
      </c>
      <c r="D7" s="427">
        <v>585</v>
      </c>
    </row>
    <row r="8" spans="1:7" ht="13.5" customHeight="1">
      <c r="A8" s="1372" t="s">
        <v>1466</v>
      </c>
      <c r="B8" s="1372"/>
      <c r="C8" s="422" t="s">
        <v>1467</v>
      </c>
      <c r="D8" s="423">
        <v>324</v>
      </c>
    </row>
    <row r="9" spans="1:7">
      <c r="A9" s="1372"/>
      <c r="B9" s="1372"/>
      <c r="C9" s="424" t="s">
        <v>1468</v>
      </c>
      <c r="D9" s="425">
        <v>387</v>
      </c>
    </row>
    <row r="10" spans="1:7">
      <c r="A10" s="1372"/>
      <c r="B10" s="1372"/>
      <c r="C10" s="424" t="s">
        <v>1373</v>
      </c>
      <c r="D10" s="425">
        <v>387</v>
      </c>
    </row>
    <row r="11" spans="1:7">
      <c r="A11" s="1372"/>
      <c r="B11" s="1372"/>
      <c r="C11" s="424" t="s">
        <v>1374</v>
      </c>
      <c r="D11" s="425">
        <v>522</v>
      </c>
    </row>
    <row r="12" spans="1:7">
      <c r="A12" s="1372"/>
      <c r="B12" s="1372"/>
      <c r="C12" s="424" t="s">
        <v>1376</v>
      </c>
      <c r="D12" s="425">
        <v>522</v>
      </c>
    </row>
    <row r="13" spans="1:7">
      <c r="A13" s="1372"/>
      <c r="B13" s="1372"/>
      <c r="C13" s="424" t="s">
        <v>1469</v>
      </c>
      <c r="D13" s="425">
        <v>702</v>
      </c>
    </row>
    <row r="14" spans="1:7">
      <c r="A14" s="1372"/>
      <c r="B14" s="1372"/>
      <c r="C14" s="424" t="s">
        <v>1378</v>
      </c>
      <c r="D14" s="425">
        <v>702</v>
      </c>
    </row>
    <row r="15" spans="1:7">
      <c r="A15" s="1372"/>
      <c r="B15" s="1372"/>
      <c r="C15" s="426" t="s">
        <v>1379</v>
      </c>
      <c r="D15" s="427">
        <v>702</v>
      </c>
    </row>
    <row r="16" spans="1:7" ht="13.5" customHeight="1">
      <c r="A16" s="1372" t="s">
        <v>1470</v>
      </c>
      <c r="B16" s="1372"/>
      <c r="C16" s="422">
        <v>15</v>
      </c>
      <c r="D16" s="423">
        <v>63</v>
      </c>
    </row>
    <row r="17" spans="1:8">
      <c r="A17" s="1372"/>
      <c r="B17" s="1372"/>
      <c r="C17" s="424">
        <v>20</v>
      </c>
      <c r="D17" s="425">
        <v>81</v>
      </c>
    </row>
    <row r="18" spans="1:8">
      <c r="A18" s="1372"/>
      <c r="B18" s="1372"/>
      <c r="C18" s="424">
        <v>25</v>
      </c>
      <c r="D18" s="425">
        <v>135</v>
      </c>
    </row>
    <row r="19" spans="1:8">
      <c r="A19" s="1372"/>
      <c r="B19" s="1372"/>
      <c r="C19" s="424">
        <v>32</v>
      </c>
      <c r="D19" s="425">
        <v>162</v>
      </c>
    </row>
    <row r="20" spans="1:8">
      <c r="A20" s="1372"/>
      <c r="B20" s="1372"/>
      <c r="C20" s="424">
        <v>40</v>
      </c>
      <c r="D20" s="425">
        <v>243</v>
      </c>
    </row>
    <row r="21" spans="1:8">
      <c r="A21" s="1372"/>
      <c r="B21" s="1372"/>
      <c r="C21" s="426">
        <v>50</v>
      </c>
      <c r="D21" s="427">
        <v>351</v>
      </c>
    </row>
    <row r="22" spans="1:8" s="54" customFormat="1" ht="16.5" customHeight="1">
      <c r="A22" s="1373" t="s">
        <v>1471</v>
      </c>
      <c r="B22" s="1372"/>
      <c r="C22" s="428">
        <v>25</v>
      </c>
      <c r="D22" s="429">
        <v>909</v>
      </c>
      <c r="E22" s="996"/>
      <c r="F22"/>
    </row>
    <row r="23" spans="1:8" s="54" customFormat="1" ht="16.5" customHeight="1">
      <c r="A23" s="1373"/>
      <c r="B23" s="1372"/>
      <c r="C23" s="428">
        <v>32</v>
      </c>
      <c r="D23" s="429">
        <v>1368</v>
      </c>
      <c r="E23" s="996"/>
      <c r="F23"/>
    </row>
    <row r="24" spans="1:8" s="54" customFormat="1" ht="16.5" customHeight="1">
      <c r="A24" s="1373"/>
      <c r="B24" s="1372"/>
      <c r="C24" s="428">
        <v>40</v>
      </c>
      <c r="D24" s="429">
        <v>1773</v>
      </c>
      <c r="E24" s="996"/>
      <c r="F24"/>
    </row>
    <row r="25" spans="1:8" s="54" customFormat="1" ht="16.5" customHeight="1">
      <c r="A25" s="1373"/>
      <c r="B25" s="1372"/>
      <c r="C25" s="430">
        <v>50</v>
      </c>
      <c r="D25" s="431">
        <v>2376</v>
      </c>
      <c r="E25" s="996"/>
      <c r="F25"/>
    </row>
    <row r="26" spans="1:8" ht="13.5" customHeight="1">
      <c r="A26" s="1372" t="s">
        <v>1472</v>
      </c>
      <c r="B26" s="1372"/>
      <c r="C26" s="422">
        <v>15</v>
      </c>
      <c r="D26" s="423">
        <v>279</v>
      </c>
    </row>
    <row r="27" spans="1:8" ht="13.8">
      <c r="A27" s="1372"/>
      <c r="B27" s="1372"/>
      <c r="C27" s="424">
        <v>20</v>
      </c>
      <c r="D27" s="425">
        <v>387</v>
      </c>
      <c r="H27" s="432"/>
    </row>
    <row r="28" spans="1:8">
      <c r="A28" s="1372"/>
      <c r="B28" s="1372"/>
      <c r="C28" s="424">
        <v>25</v>
      </c>
      <c r="D28" s="425">
        <v>612</v>
      </c>
    </row>
    <row r="29" spans="1:8">
      <c r="A29" s="1372"/>
      <c r="B29" s="1372"/>
      <c r="C29" s="424">
        <v>32</v>
      </c>
      <c r="D29" s="425">
        <v>990</v>
      </c>
    </row>
    <row r="30" spans="1:8">
      <c r="A30" s="1372"/>
      <c r="B30" s="1372"/>
      <c r="C30" s="424">
        <v>40</v>
      </c>
      <c r="D30" s="425">
        <v>1170</v>
      </c>
    </row>
    <row r="31" spans="1:8">
      <c r="A31" s="1372"/>
      <c r="B31" s="1372"/>
      <c r="C31" s="426">
        <v>50</v>
      </c>
      <c r="D31" s="427">
        <v>1944</v>
      </c>
    </row>
    <row r="32" spans="1:8" ht="13.5" customHeight="1">
      <c r="A32" s="1372" t="s">
        <v>1473</v>
      </c>
      <c r="B32" s="1372"/>
      <c r="C32" s="422">
        <v>15</v>
      </c>
      <c r="D32" s="423">
        <v>252</v>
      </c>
    </row>
    <row r="33" spans="1:4">
      <c r="A33" s="1372"/>
      <c r="B33" s="1372"/>
      <c r="C33" s="424">
        <v>20</v>
      </c>
      <c r="D33" s="425">
        <v>351</v>
      </c>
    </row>
    <row r="34" spans="1:4">
      <c r="A34" s="1372"/>
      <c r="B34" s="1372"/>
      <c r="C34" s="424">
        <v>25</v>
      </c>
      <c r="D34" s="425">
        <v>459</v>
      </c>
    </row>
    <row r="35" spans="1:4">
      <c r="A35" s="1372"/>
      <c r="B35" s="1372"/>
      <c r="C35" s="424">
        <v>32</v>
      </c>
      <c r="D35" s="425">
        <v>738</v>
      </c>
    </row>
    <row r="36" spans="1:4">
      <c r="A36" s="1372"/>
      <c r="B36" s="1372"/>
      <c r="C36" s="424">
        <v>40</v>
      </c>
      <c r="D36" s="425">
        <v>909</v>
      </c>
    </row>
    <row r="37" spans="1:4">
      <c r="A37" s="1372"/>
      <c r="B37" s="1372"/>
      <c r="C37" s="426">
        <v>50</v>
      </c>
      <c r="D37" s="427">
        <v>1386</v>
      </c>
    </row>
    <row r="39" spans="1:4" ht="13.8">
      <c r="A39" s="578" t="s">
        <v>1778</v>
      </c>
    </row>
  </sheetData>
  <sheetProtection selectLockedCells="1" selectUnlockedCells="1"/>
  <mergeCells count="12">
    <mergeCell ref="A22:A25"/>
    <mergeCell ref="B22:B25"/>
    <mergeCell ref="A26:A31"/>
    <mergeCell ref="B26:B31"/>
    <mergeCell ref="A32:A37"/>
    <mergeCell ref="B32:B37"/>
    <mergeCell ref="A2:A7"/>
    <mergeCell ref="B2:B7"/>
    <mergeCell ref="A8:A15"/>
    <mergeCell ref="B8:B15"/>
    <mergeCell ref="A16:A21"/>
    <mergeCell ref="B16:B21"/>
  </mergeCells>
  <pageMargins left="0.75" right="0.75" top="1" bottom="1" header="0.5" footer="0.51180555555555551"/>
  <pageSetup paperSize="9" scale="86" firstPageNumber="0" orientation="portrait" horizontalDpi="300" verticalDpi="300" r:id="rId1"/>
  <headerFooter alignWithMargins="0">
    <oddHeader>&amp;C&amp;"Arial Cyr,полужирный"&amp;14ПРОМРЕСУРС-KZ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T69"/>
  <sheetViews>
    <sheetView view="pageBreakPreview" topLeftCell="B1" zoomScale="80" zoomScaleNormal="100" zoomScaleSheetLayoutView="80" workbookViewId="0">
      <selection activeCell="S71" sqref="S71"/>
    </sheetView>
  </sheetViews>
  <sheetFormatPr defaultRowHeight="15.6"/>
  <cols>
    <col min="1" max="1" width="6" style="473" customWidth="1"/>
    <col min="2" max="2" width="9" style="473" customWidth="1"/>
    <col min="3" max="3" width="9.44140625" style="473" customWidth="1"/>
    <col min="4" max="5" width="6.6640625" style="473" customWidth="1"/>
    <col min="6" max="6" width="5.88671875" style="473" customWidth="1"/>
    <col min="7" max="7" width="7.109375" style="473" customWidth="1"/>
    <col min="8" max="8" width="9" style="473" customWidth="1"/>
    <col min="9" max="9" width="6.88671875" style="473" customWidth="1"/>
    <col min="10" max="10" width="5.88671875" style="473" customWidth="1"/>
    <col min="11" max="11" width="6.6640625" style="473" customWidth="1"/>
    <col min="12" max="12" width="5.5546875" style="473" customWidth="1"/>
    <col min="13" max="13" width="5.44140625" style="473" customWidth="1"/>
    <col min="14" max="14" width="11" style="473" customWidth="1"/>
    <col min="15" max="15" width="8.109375" style="473" customWidth="1"/>
    <col min="16" max="16" width="12.33203125" style="473" customWidth="1"/>
    <col min="17" max="17" width="20.109375" style="473" customWidth="1"/>
    <col min="18" max="18" width="14.44140625" style="473" customWidth="1"/>
    <col min="19" max="19" width="10.109375" style="996" bestFit="1" customWidth="1"/>
    <col min="20" max="20" width="10.5546875" customWidth="1"/>
  </cols>
  <sheetData>
    <row r="1" spans="5:20" ht="17.399999999999999">
      <c r="E1" s="682" t="s">
        <v>1748</v>
      </c>
      <c r="T1" s="724"/>
    </row>
    <row r="3" spans="5:20">
      <c r="S3" s="1011"/>
    </row>
    <row r="4" spans="5:20">
      <c r="S4" s="1011"/>
    </row>
    <row r="5" spans="5:20">
      <c r="S5" s="1011"/>
    </row>
    <row r="6" spans="5:20">
      <c r="S6" s="1011"/>
    </row>
    <row r="7" spans="5:20">
      <c r="S7" s="1011"/>
    </row>
    <row r="8" spans="5:20">
      <c r="S8" s="1011"/>
    </row>
    <row r="9" spans="5:20">
      <c r="S9" s="1011"/>
    </row>
    <row r="10" spans="5:20">
      <c r="N10" s="1400"/>
      <c r="O10" s="1400"/>
      <c r="P10" s="1400"/>
      <c r="Q10" s="1400"/>
      <c r="R10" s="1400"/>
      <c r="S10" s="1400"/>
    </row>
    <row r="11" spans="5:20">
      <c r="N11" s="679"/>
      <c r="O11" s="679"/>
      <c r="P11" s="679"/>
      <c r="Q11" s="679"/>
      <c r="R11" s="679"/>
      <c r="S11" s="1012"/>
    </row>
    <row r="12" spans="5:20">
      <c r="N12" s="679"/>
      <c r="O12" s="679"/>
      <c r="P12" s="679"/>
      <c r="Q12" s="679"/>
      <c r="R12" s="679"/>
      <c r="S12" s="1012"/>
    </row>
    <row r="13" spans="5:20">
      <c r="S13" s="1011"/>
    </row>
    <row r="14" spans="5:20">
      <c r="N14" s="680"/>
      <c r="O14" s="679"/>
      <c r="P14" s="679"/>
      <c r="Q14" s="679"/>
      <c r="R14" s="679"/>
      <c r="S14" s="1012"/>
    </row>
    <row r="15" spans="5:20">
      <c r="N15" s="681"/>
      <c r="O15" s="681"/>
      <c r="P15" s="681"/>
      <c r="Q15" s="681"/>
      <c r="R15" s="681"/>
      <c r="S15" s="1013"/>
    </row>
    <row r="16" spans="5:20">
      <c r="N16" s="681"/>
      <c r="O16" s="681"/>
      <c r="P16" s="681"/>
      <c r="Q16" s="681"/>
      <c r="R16" s="681"/>
      <c r="S16" s="1013"/>
    </row>
    <row r="17" spans="14:19">
      <c r="N17" s="474"/>
      <c r="O17" s="474"/>
      <c r="P17" s="474"/>
      <c r="Q17" s="474"/>
      <c r="R17" s="474"/>
      <c r="S17" s="1014"/>
    </row>
    <row r="18" spans="14:19">
      <c r="N18" s="474"/>
      <c r="O18" s="474"/>
      <c r="P18" s="474"/>
      <c r="Q18" s="474"/>
      <c r="R18" s="474"/>
      <c r="S18" s="1014"/>
    </row>
    <row r="19" spans="14:19">
      <c r="N19" s="474"/>
      <c r="O19" s="474"/>
      <c r="P19" s="474"/>
      <c r="Q19" s="474"/>
      <c r="R19" s="474"/>
      <c r="S19" s="1014"/>
    </row>
    <row r="20" spans="14:19">
      <c r="N20" s="474"/>
      <c r="O20" s="474"/>
      <c r="P20" s="474"/>
      <c r="Q20" s="474"/>
      <c r="R20" s="474"/>
      <c r="S20" s="1014"/>
    </row>
    <row r="21" spans="14:19">
      <c r="N21" s="474"/>
      <c r="O21" s="474"/>
      <c r="P21" s="474"/>
      <c r="Q21" s="474"/>
      <c r="R21" s="474"/>
      <c r="S21" s="1014"/>
    </row>
    <row r="22" spans="14:19">
      <c r="N22" s="474"/>
      <c r="O22" s="474"/>
      <c r="P22" s="474"/>
      <c r="Q22" s="474"/>
      <c r="R22" s="474"/>
      <c r="S22" s="1014"/>
    </row>
    <row r="23" spans="14:19">
      <c r="N23" s="474"/>
      <c r="O23" s="474"/>
      <c r="P23" s="474"/>
      <c r="Q23" s="474"/>
      <c r="R23" s="474"/>
      <c r="S23" s="1014"/>
    </row>
    <row r="24" spans="14:19">
      <c r="N24" s="474"/>
      <c r="O24" s="474"/>
      <c r="P24" s="474"/>
      <c r="Q24" s="474"/>
      <c r="R24" s="474"/>
      <c r="S24" s="1014"/>
    </row>
    <row r="25" spans="14:19">
      <c r="N25" s="474"/>
      <c r="O25" s="474"/>
      <c r="P25" s="474"/>
      <c r="Q25" s="474"/>
      <c r="R25" s="474"/>
      <c r="S25" s="1014"/>
    </row>
    <row r="26" spans="14:19">
      <c r="N26" s="474"/>
      <c r="O26" s="474"/>
      <c r="P26" s="474"/>
      <c r="Q26" s="474"/>
      <c r="R26" s="474"/>
      <c r="S26" s="1014"/>
    </row>
    <row r="27" spans="14:19">
      <c r="N27" s="474"/>
      <c r="O27" s="474"/>
      <c r="P27" s="474"/>
      <c r="Q27" s="474"/>
      <c r="R27" s="474"/>
      <c r="S27" s="1014"/>
    </row>
    <row r="28" spans="14:19">
      <c r="N28" s="474"/>
      <c r="O28" s="474"/>
      <c r="P28" s="474"/>
      <c r="Q28" s="474"/>
      <c r="R28" s="474"/>
      <c r="S28" s="1014"/>
    </row>
    <row r="29" spans="14:19">
      <c r="N29" s="474"/>
      <c r="O29" s="474"/>
      <c r="P29" s="474"/>
      <c r="Q29" s="474"/>
      <c r="R29" s="474"/>
      <c r="S29" s="1014"/>
    </row>
    <row r="30" spans="14:19">
      <c r="N30" s="474"/>
      <c r="O30" s="474"/>
      <c r="P30" s="474"/>
      <c r="Q30" s="474"/>
      <c r="R30" s="474"/>
      <c r="S30" s="1014"/>
    </row>
    <row r="33" spans="1:17">
      <c r="L33" s="473" t="s">
        <v>1752</v>
      </c>
    </row>
    <row r="34" spans="1:17">
      <c r="B34" s="473" t="s">
        <v>1749</v>
      </c>
      <c r="L34" s="473" t="s">
        <v>1753</v>
      </c>
    </row>
    <row r="35" spans="1:17">
      <c r="B35" s="473" t="s">
        <v>1750</v>
      </c>
      <c r="L35" s="680" t="s">
        <v>1756</v>
      </c>
    </row>
    <row r="36" spans="1:17">
      <c r="B36" s="473" t="s">
        <v>1751</v>
      </c>
      <c r="L36" s="681" t="s">
        <v>1754</v>
      </c>
    </row>
    <row r="37" spans="1:17">
      <c r="B37" s="473" t="s">
        <v>1815</v>
      </c>
      <c r="L37" s="681" t="s">
        <v>1757</v>
      </c>
    </row>
    <row r="38" spans="1:17">
      <c r="B38" s="473" t="s">
        <v>1816</v>
      </c>
      <c r="L38" s="474" t="s">
        <v>1755</v>
      </c>
    </row>
    <row r="39" spans="1:17">
      <c r="B39" s="473" t="s">
        <v>1817</v>
      </c>
      <c r="L39" s="474" t="s">
        <v>1758</v>
      </c>
    </row>
    <row r="40" spans="1:17">
      <c r="L40" s="474"/>
    </row>
    <row r="41" spans="1:17" ht="17.399999999999999">
      <c r="B41" s="682" t="s">
        <v>1821</v>
      </c>
    </row>
    <row r="42" spans="1:17">
      <c r="D42" s="473" t="s">
        <v>1818</v>
      </c>
    </row>
    <row r="43" spans="1:17">
      <c r="D43" s="473" t="s">
        <v>1819</v>
      </c>
    </row>
    <row r="44" spans="1:17">
      <c r="D44" s="473" t="s">
        <v>1820</v>
      </c>
    </row>
    <row r="46" spans="1:17">
      <c r="A46" s="1386" t="s">
        <v>1803</v>
      </c>
      <c r="B46" s="1386"/>
      <c r="C46" s="1386"/>
      <c r="D46" s="1386"/>
      <c r="E46" s="1386"/>
      <c r="F46" s="1386"/>
      <c r="G46" s="1386"/>
      <c r="H46" s="1386"/>
      <c r="I46" s="1386"/>
      <c r="J46" s="1386"/>
      <c r="K46" s="1386"/>
      <c r="L46" s="1386"/>
      <c r="M46" s="1386"/>
      <c r="N46" s="1386"/>
      <c r="O46" s="1386"/>
      <c r="P46" s="1386"/>
      <c r="Q46" s="1386"/>
    </row>
    <row r="47" spans="1:17" ht="16.2" thickBot="1">
      <c r="A47" s="1387"/>
      <c r="B47" s="1388"/>
      <c r="C47" s="1388"/>
      <c r="D47" s="1388"/>
      <c r="E47" s="1388"/>
      <c r="F47" s="1388"/>
      <c r="G47" s="1388"/>
      <c r="H47" s="1388"/>
      <c r="I47" s="1388"/>
      <c r="J47" s="1388"/>
      <c r="K47" s="1388"/>
      <c r="L47" s="1388"/>
      <c r="M47" s="1388"/>
      <c r="N47" s="1388"/>
      <c r="O47" s="1388"/>
      <c r="P47" s="1388"/>
      <c r="Q47" s="1388"/>
    </row>
    <row r="48" spans="1:17" ht="39" customHeight="1">
      <c r="A48" s="1404" t="s">
        <v>1777</v>
      </c>
      <c r="B48" s="1406" t="s">
        <v>1759</v>
      </c>
      <c r="C48" s="1406" t="s">
        <v>1760</v>
      </c>
      <c r="D48" s="1397" t="s">
        <v>1761</v>
      </c>
      <c r="E48" s="1398"/>
      <c r="F48" s="1384" t="s">
        <v>1762</v>
      </c>
      <c r="G48" s="1384" t="s">
        <v>1763</v>
      </c>
      <c r="H48" s="1384" t="s">
        <v>1764</v>
      </c>
      <c r="I48" s="1384" t="s">
        <v>1804</v>
      </c>
      <c r="J48" s="1384" t="s">
        <v>1805</v>
      </c>
      <c r="K48" s="1384" t="s">
        <v>1765</v>
      </c>
      <c r="L48" s="1384" t="s">
        <v>1806</v>
      </c>
      <c r="M48" s="1384" t="s">
        <v>1807</v>
      </c>
      <c r="N48" s="1377" t="s">
        <v>1808</v>
      </c>
      <c r="O48" s="1379" t="s">
        <v>1809</v>
      </c>
      <c r="P48" s="1379" t="s">
        <v>1810</v>
      </c>
      <c r="Q48" s="1414" t="s">
        <v>2180</v>
      </c>
    </row>
    <row r="49" spans="1:20" ht="54.75" customHeight="1" thickBot="1">
      <c r="A49" s="1405"/>
      <c r="B49" s="1407"/>
      <c r="C49" s="1407"/>
      <c r="D49" s="1389" t="s">
        <v>1811</v>
      </c>
      <c r="E49" s="1390"/>
      <c r="F49" s="1385"/>
      <c r="G49" s="1399"/>
      <c r="H49" s="1385"/>
      <c r="I49" s="1385"/>
      <c r="J49" s="1385"/>
      <c r="K49" s="1385"/>
      <c r="L49" s="1385"/>
      <c r="M49" s="1385"/>
      <c r="N49" s="1378"/>
      <c r="O49" s="1380"/>
      <c r="P49" s="1401"/>
      <c r="Q49" s="1415"/>
    </row>
    <row r="50" spans="1:20">
      <c r="A50" s="716">
        <v>1</v>
      </c>
      <c r="B50" s="1374" t="s">
        <v>1766</v>
      </c>
      <c r="C50" s="1374">
        <v>4.4000000000000004</v>
      </c>
      <c r="D50" s="1402">
        <v>0.38</v>
      </c>
      <c r="E50" s="1403"/>
      <c r="F50" s="1381">
        <v>57</v>
      </c>
      <c r="G50" s="715" t="s">
        <v>1822</v>
      </c>
      <c r="H50" s="1381" t="s">
        <v>1812</v>
      </c>
      <c r="I50" s="1374">
        <v>200</v>
      </c>
      <c r="J50" s="1374">
        <v>100</v>
      </c>
      <c r="K50" s="1374">
        <v>160</v>
      </c>
      <c r="L50" s="1374">
        <v>45</v>
      </c>
      <c r="M50" s="1411">
        <v>150</v>
      </c>
      <c r="N50" s="1408">
        <v>4</v>
      </c>
      <c r="O50" s="719">
        <v>24</v>
      </c>
      <c r="P50" s="714">
        <v>54270</v>
      </c>
      <c r="Q50" s="830">
        <v>65700</v>
      </c>
      <c r="T50" s="53"/>
    </row>
    <row r="51" spans="1:20" ht="16.2" thickBot="1">
      <c r="A51" s="713">
        <v>2</v>
      </c>
      <c r="B51" s="1374"/>
      <c r="C51" s="1374"/>
      <c r="D51" s="1391">
        <v>0.75</v>
      </c>
      <c r="E51" s="1392"/>
      <c r="F51" s="1381"/>
      <c r="G51" s="715">
        <v>4225</v>
      </c>
      <c r="H51" s="1381"/>
      <c r="I51" s="1374"/>
      <c r="J51" s="1374"/>
      <c r="K51" s="1374"/>
      <c r="L51" s="1374"/>
      <c r="M51" s="1411"/>
      <c r="N51" s="1408"/>
      <c r="O51" s="718">
        <v>37</v>
      </c>
      <c r="P51" s="712">
        <v>72795</v>
      </c>
      <c r="Q51" s="831">
        <v>82200</v>
      </c>
      <c r="T51" s="53"/>
    </row>
    <row r="52" spans="1:20">
      <c r="A52" s="711">
        <v>3</v>
      </c>
      <c r="B52" s="1375" t="s">
        <v>1767</v>
      </c>
      <c r="C52" s="1375">
        <v>7.8</v>
      </c>
      <c r="D52" s="1393">
        <v>0.66</v>
      </c>
      <c r="E52" s="1394"/>
      <c r="F52" s="1382">
        <v>76</v>
      </c>
      <c r="G52" s="710" t="s">
        <v>1823</v>
      </c>
      <c r="H52" s="1382" t="s">
        <v>1812</v>
      </c>
      <c r="I52" s="1375">
        <v>200</v>
      </c>
      <c r="J52" s="1375">
        <v>100</v>
      </c>
      <c r="K52" s="1375">
        <v>180</v>
      </c>
      <c r="L52" s="1375">
        <v>57</v>
      </c>
      <c r="M52" s="1412">
        <v>150</v>
      </c>
      <c r="N52" s="1409">
        <v>7</v>
      </c>
      <c r="O52" s="709">
        <v>33</v>
      </c>
      <c r="P52" s="708">
        <v>73380</v>
      </c>
      <c r="Q52" s="832">
        <v>101250</v>
      </c>
      <c r="T52" s="53"/>
    </row>
    <row r="53" spans="1:20" ht="16.2" thickBot="1">
      <c r="A53" s="705">
        <v>4</v>
      </c>
      <c r="B53" s="1376"/>
      <c r="C53" s="1376"/>
      <c r="D53" s="1395">
        <v>1.32</v>
      </c>
      <c r="E53" s="1396"/>
      <c r="F53" s="1383"/>
      <c r="G53" s="717">
        <v>4265</v>
      </c>
      <c r="H53" s="1383"/>
      <c r="I53" s="1376"/>
      <c r="J53" s="1376"/>
      <c r="K53" s="1376"/>
      <c r="L53" s="1376"/>
      <c r="M53" s="1413"/>
      <c r="N53" s="1410"/>
      <c r="O53" s="706">
        <v>63</v>
      </c>
      <c r="P53" s="707">
        <v>116625</v>
      </c>
      <c r="Q53" s="833">
        <v>142500</v>
      </c>
      <c r="T53" s="53"/>
    </row>
    <row r="54" spans="1:20">
      <c r="A54" s="716">
        <v>5</v>
      </c>
      <c r="B54" s="1374" t="s">
        <v>1768</v>
      </c>
      <c r="C54" s="1374">
        <v>11.1</v>
      </c>
      <c r="D54" s="1402">
        <v>0.94</v>
      </c>
      <c r="E54" s="1403"/>
      <c r="F54" s="1381">
        <v>89</v>
      </c>
      <c r="G54" s="715" t="s">
        <v>1824</v>
      </c>
      <c r="H54" s="1381" t="s">
        <v>1812</v>
      </c>
      <c r="I54" s="1374">
        <v>240</v>
      </c>
      <c r="J54" s="1374">
        <v>120</v>
      </c>
      <c r="K54" s="1374">
        <v>195</v>
      </c>
      <c r="L54" s="1374">
        <v>76</v>
      </c>
      <c r="M54" s="1374">
        <v>160</v>
      </c>
      <c r="N54" s="1408">
        <v>10</v>
      </c>
      <c r="O54" s="719">
        <v>40</v>
      </c>
      <c r="P54" s="714">
        <v>102090</v>
      </c>
      <c r="Q54" s="830">
        <v>127500</v>
      </c>
      <c r="T54" s="53"/>
    </row>
    <row r="55" spans="1:20" ht="16.2" thickBot="1">
      <c r="A55" s="713">
        <v>6</v>
      </c>
      <c r="B55" s="1374"/>
      <c r="C55" s="1374"/>
      <c r="D55" s="1391">
        <v>1.88</v>
      </c>
      <c r="E55" s="1392"/>
      <c r="F55" s="1381"/>
      <c r="G55" s="715">
        <v>4320</v>
      </c>
      <c r="H55" s="1381"/>
      <c r="I55" s="1374"/>
      <c r="J55" s="1374"/>
      <c r="K55" s="1374"/>
      <c r="L55" s="1374"/>
      <c r="M55" s="1374"/>
      <c r="N55" s="1408"/>
      <c r="O55" s="718">
        <v>65</v>
      </c>
      <c r="P55" s="712">
        <v>149550</v>
      </c>
      <c r="Q55" s="831">
        <v>187500</v>
      </c>
      <c r="T55" s="53"/>
    </row>
    <row r="56" spans="1:20">
      <c r="A56" s="711">
        <v>7</v>
      </c>
      <c r="B56" s="1375" t="s">
        <v>1769</v>
      </c>
      <c r="C56" s="1375">
        <v>21.5</v>
      </c>
      <c r="D56" s="1393">
        <v>1.79</v>
      </c>
      <c r="E56" s="1394"/>
      <c r="F56" s="1382" t="s">
        <v>1813</v>
      </c>
      <c r="G56" s="710" t="s">
        <v>1825</v>
      </c>
      <c r="H56" s="1382" t="s">
        <v>1812</v>
      </c>
      <c r="I56" s="1375">
        <v>300</v>
      </c>
      <c r="J56" s="1375">
        <v>150</v>
      </c>
      <c r="K56" s="1375">
        <v>215</v>
      </c>
      <c r="L56" s="1375">
        <v>89</v>
      </c>
      <c r="M56" s="1375">
        <v>170</v>
      </c>
      <c r="N56" s="1409">
        <v>19</v>
      </c>
      <c r="O56" s="709">
        <v>58</v>
      </c>
      <c r="P56" s="708">
        <v>147300</v>
      </c>
      <c r="Q56" s="832">
        <v>196500</v>
      </c>
      <c r="T56" s="53"/>
    </row>
    <row r="57" spans="1:20" ht="16.2" thickBot="1">
      <c r="A57" s="705">
        <v>8</v>
      </c>
      <c r="B57" s="1376"/>
      <c r="C57" s="1376"/>
      <c r="D57" s="1395">
        <v>3.58</v>
      </c>
      <c r="E57" s="1396"/>
      <c r="F57" s="1383"/>
      <c r="G57" s="717">
        <v>4350</v>
      </c>
      <c r="H57" s="1383"/>
      <c r="I57" s="1376"/>
      <c r="J57" s="1376"/>
      <c r="K57" s="1376"/>
      <c r="L57" s="1376"/>
      <c r="M57" s="1376"/>
      <c r="N57" s="1410"/>
      <c r="O57" s="706">
        <v>98</v>
      </c>
      <c r="P57" s="707">
        <v>237000</v>
      </c>
      <c r="Q57" s="833">
        <v>300000</v>
      </c>
      <c r="T57" s="53"/>
    </row>
    <row r="58" spans="1:20">
      <c r="A58" s="716">
        <v>9</v>
      </c>
      <c r="B58" s="1374" t="s">
        <v>1770</v>
      </c>
      <c r="C58" s="1374" t="s">
        <v>1771</v>
      </c>
      <c r="D58" s="1402">
        <v>3.48</v>
      </c>
      <c r="E58" s="1403"/>
      <c r="F58" s="1381" t="s">
        <v>1814</v>
      </c>
      <c r="G58" s="715" t="s">
        <v>1826</v>
      </c>
      <c r="H58" s="1381" t="s">
        <v>1812</v>
      </c>
      <c r="I58" s="1374">
        <v>400</v>
      </c>
      <c r="J58" s="1374">
        <v>200</v>
      </c>
      <c r="K58" s="1374">
        <v>280</v>
      </c>
      <c r="L58" s="1374">
        <v>133</v>
      </c>
      <c r="M58" s="1374">
        <v>190</v>
      </c>
      <c r="N58" s="1408">
        <v>37</v>
      </c>
      <c r="O58" s="719">
        <v>111</v>
      </c>
      <c r="P58" s="714">
        <v>249000</v>
      </c>
      <c r="Q58" s="830">
        <v>339750</v>
      </c>
      <c r="T58" s="53"/>
    </row>
    <row r="59" spans="1:20" ht="16.2" thickBot="1">
      <c r="A59" s="713">
        <v>10</v>
      </c>
      <c r="B59" s="1374"/>
      <c r="C59" s="1374"/>
      <c r="D59" s="1391">
        <v>6.98</v>
      </c>
      <c r="E59" s="1392"/>
      <c r="F59" s="1381"/>
      <c r="G59" s="715">
        <v>4490</v>
      </c>
      <c r="H59" s="1381"/>
      <c r="I59" s="1374"/>
      <c r="J59" s="1374"/>
      <c r="K59" s="1374"/>
      <c r="L59" s="1374"/>
      <c r="M59" s="1374"/>
      <c r="N59" s="1408"/>
      <c r="O59" s="718">
        <v>190</v>
      </c>
      <c r="P59" s="712">
        <v>430500</v>
      </c>
      <c r="Q59" s="831">
        <v>549000</v>
      </c>
      <c r="T59" s="53"/>
    </row>
    <row r="60" spans="1:20">
      <c r="A60" s="711">
        <v>11</v>
      </c>
      <c r="B60" s="1375" t="s">
        <v>1772</v>
      </c>
      <c r="C60" s="1375">
        <v>67.599999999999994</v>
      </c>
      <c r="D60" s="1393">
        <v>5.76</v>
      </c>
      <c r="E60" s="1394"/>
      <c r="F60" s="1382">
        <v>219</v>
      </c>
      <c r="G60" s="710" t="s">
        <v>1827</v>
      </c>
      <c r="H60" s="1382" t="s">
        <v>1812</v>
      </c>
      <c r="I60" s="1375">
        <v>500</v>
      </c>
      <c r="J60" s="1375">
        <v>250</v>
      </c>
      <c r="K60" s="1375">
        <v>335</v>
      </c>
      <c r="L60" s="1375">
        <v>168</v>
      </c>
      <c r="M60" s="1375">
        <v>210</v>
      </c>
      <c r="N60" s="1409">
        <v>61</v>
      </c>
      <c r="O60" s="709">
        <v>113</v>
      </c>
      <c r="P60" s="708">
        <v>403500</v>
      </c>
      <c r="Q60" s="832">
        <v>534000</v>
      </c>
      <c r="T60" s="53"/>
    </row>
    <row r="61" spans="1:20" ht="16.2" thickBot="1">
      <c r="A61" s="705">
        <v>12</v>
      </c>
      <c r="B61" s="1376"/>
      <c r="C61" s="1376"/>
      <c r="D61" s="1395">
        <v>11.51</v>
      </c>
      <c r="E61" s="1396"/>
      <c r="F61" s="1383"/>
      <c r="G61" s="717">
        <v>4610</v>
      </c>
      <c r="H61" s="1383"/>
      <c r="I61" s="1376"/>
      <c r="J61" s="1376"/>
      <c r="K61" s="1376"/>
      <c r="L61" s="1376"/>
      <c r="M61" s="1376"/>
      <c r="N61" s="1410"/>
      <c r="O61" s="706">
        <v>194</v>
      </c>
      <c r="P61" s="707">
        <v>658500</v>
      </c>
      <c r="Q61" s="833">
        <v>857250</v>
      </c>
      <c r="T61" s="53"/>
    </row>
    <row r="62" spans="1:20">
      <c r="A62" s="716">
        <v>13</v>
      </c>
      <c r="B62" s="1374" t="s">
        <v>1773</v>
      </c>
      <c r="C62" s="1374">
        <v>120.9</v>
      </c>
      <c r="D62" s="1402">
        <v>10.28</v>
      </c>
      <c r="E62" s="1403"/>
      <c r="F62" s="1381">
        <v>273</v>
      </c>
      <c r="G62" s="715" t="s">
        <v>1828</v>
      </c>
      <c r="H62" s="1381" t="s">
        <v>1812</v>
      </c>
      <c r="I62" s="1374">
        <v>600</v>
      </c>
      <c r="J62" s="1374">
        <v>300</v>
      </c>
      <c r="K62" s="1374">
        <v>405</v>
      </c>
      <c r="L62" s="1374">
        <v>219</v>
      </c>
      <c r="M62" s="1374">
        <v>240</v>
      </c>
      <c r="N62" s="1408">
        <v>109</v>
      </c>
      <c r="O62" s="719">
        <v>173</v>
      </c>
      <c r="P62" s="714">
        <v>652500</v>
      </c>
      <c r="Q62" s="830">
        <v>916500</v>
      </c>
      <c r="T62" s="53"/>
    </row>
    <row r="63" spans="1:20" ht="16.2" thickBot="1">
      <c r="A63" s="713">
        <v>14</v>
      </c>
      <c r="B63" s="1374"/>
      <c r="C63" s="1374"/>
      <c r="D63" s="1391">
        <v>20.56</v>
      </c>
      <c r="E63" s="1392"/>
      <c r="F63" s="1381"/>
      <c r="G63" s="715">
        <v>4800</v>
      </c>
      <c r="H63" s="1381"/>
      <c r="I63" s="1374"/>
      <c r="J63" s="1374"/>
      <c r="K63" s="1374"/>
      <c r="L63" s="1374"/>
      <c r="M63" s="1374"/>
      <c r="N63" s="1408"/>
      <c r="O63" s="718">
        <v>302</v>
      </c>
      <c r="P63" s="712">
        <v>1154400</v>
      </c>
      <c r="Q63" s="831">
        <v>1493700</v>
      </c>
      <c r="T63" s="53"/>
    </row>
    <row r="64" spans="1:20">
      <c r="A64" s="711">
        <v>15</v>
      </c>
      <c r="B64" s="1375" t="s">
        <v>1774</v>
      </c>
      <c r="C64" s="1375">
        <v>167.3</v>
      </c>
      <c r="D64" s="1393">
        <v>14.24</v>
      </c>
      <c r="E64" s="1394"/>
      <c r="F64" s="1382">
        <v>325</v>
      </c>
      <c r="G64" s="710" t="s">
        <v>1828</v>
      </c>
      <c r="H64" s="1382" t="s">
        <v>1812</v>
      </c>
      <c r="I64" s="1375">
        <v>600</v>
      </c>
      <c r="J64" s="1375">
        <v>300</v>
      </c>
      <c r="K64" s="1375">
        <v>460</v>
      </c>
      <c r="L64" s="1375">
        <v>273</v>
      </c>
      <c r="M64" s="1375">
        <v>265</v>
      </c>
      <c r="N64" s="1409">
        <v>151</v>
      </c>
      <c r="O64" s="709">
        <v>262</v>
      </c>
      <c r="P64" s="708">
        <v>1014450</v>
      </c>
      <c r="Q64" s="832">
        <v>1380000</v>
      </c>
      <c r="T64" s="53"/>
    </row>
    <row r="65" spans="1:20" ht="16.2" thickBot="1">
      <c r="A65" s="705">
        <v>16</v>
      </c>
      <c r="B65" s="1376"/>
      <c r="C65" s="1376"/>
      <c r="D65" s="1395">
        <v>28.49</v>
      </c>
      <c r="E65" s="1396"/>
      <c r="F65" s="1383"/>
      <c r="G65" s="717">
        <v>4800</v>
      </c>
      <c r="H65" s="1383"/>
      <c r="I65" s="1376"/>
      <c r="J65" s="1376"/>
      <c r="K65" s="1376"/>
      <c r="L65" s="1376"/>
      <c r="M65" s="1376"/>
      <c r="N65" s="1410"/>
      <c r="O65" s="706">
        <v>462</v>
      </c>
      <c r="P65" s="707">
        <v>1713000</v>
      </c>
      <c r="Q65" s="833">
        <v>2059500</v>
      </c>
      <c r="T65" s="53"/>
    </row>
    <row r="66" spans="1:20">
      <c r="A66" s="716">
        <v>17</v>
      </c>
      <c r="B66" s="1374" t="s">
        <v>1775</v>
      </c>
      <c r="C66" s="1374">
        <v>225</v>
      </c>
      <c r="D66" s="1402">
        <v>19.8</v>
      </c>
      <c r="E66" s="1403"/>
      <c r="F66" s="1381">
        <v>377</v>
      </c>
      <c r="G66" s="715" t="s">
        <v>1829</v>
      </c>
      <c r="H66" s="1381" t="s">
        <v>1812</v>
      </c>
      <c r="I66" s="1374">
        <v>700</v>
      </c>
      <c r="J66" s="1374">
        <v>350</v>
      </c>
      <c r="K66" s="1374">
        <v>520</v>
      </c>
      <c r="L66" s="1374">
        <v>325</v>
      </c>
      <c r="M66" s="1374">
        <v>290</v>
      </c>
      <c r="N66" s="1408">
        <v>283</v>
      </c>
      <c r="O66" s="719">
        <v>338</v>
      </c>
      <c r="P66" s="714">
        <v>1746000</v>
      </c>
      <c r="Q66" s="830">
        <v>2175000</v>
      </c>
      <c r="T66" s="53"/>
    </row>
    <row r="67" spans="1:20" ht="16.2" thickBot="1">
      <c r="A67" s="713">
        <v>18</v>
      </c>
      <c r="B67" s="1374"/>
      <c r="C67" s="1374"/>
      <c r="D67" s="1391">
        <v>40.1</v>
      </c>
      <c r="E67" s="1392"/>
      <c r="F67" s="1381"/>
      <c r="G67" s="715">
        <v>5050</v>
      </c>
      <c r="H67" s="1381"/>
      <c r="I67" s="1374"/>
      <c r="J67" s="1374"/>
      <c r="K67" s="1374"/>
      <c r="L67" s="1374"/>
      <c r="M67" s="1374"/>
      <c r="N67" s="1408"/>
      <c r="O67" s="718">
        <v>595</v>
      </c>
      <c r="P67" s="712">
        <v>2974500</v>
      </c>
      <c r="Q67" s="831">
        <v>4101000</v>
      </c>
      <c r="T67" s="53"/>
    </row>
    <row r="68" spans="1:20">
      <c r="A68" s="711">
        <v>19</v>
      </c>
      <c r="B68" s="1375" t="s">
        <v>1776</v>
      </c>
      <c r="C68" s="1375">
        <v>310</v>
      </c>
      <c r="D68" s="1393">
        <v>25.6</v>
      </c>
      <c r="E68" s="1394"/>
      <c r="F68" s="1382">
        <v>426</v>
      </c>
      <c r="G68" s="710" t="s">
        <v>1830</v>
      </c>
      <c r="H68" s="1382" t="s">
        <v>1812</v>
      </c>
      <c r="I68" s="1375">
        <v>700</v>
      </c>
      <c r="J68" s="1375">
        <v>350</v>
      </c>
      <c r="K68" s="1375">
        <v>580</v>
      </c>
      <c r="L68" s="1375">
        <v>377</v>
      </c>
      <c r="M68" s="1375">
        <v>330</v>
      </c>
      <c r="N68" s="1409">
        <v>430</v>
      </c>
      <c r="O68" s="709">
        <v>430</v>
      </c>
      <c r="P68" s="709">
        <v>2737500</v>
      </c>
      <c r="Q68" s="832">
        <v>3259500</v>
      </c>
      <c r="T68" s="53"/>
    </row>
    <row r="69" spans="1:20" ht="16.2" thickBot="1">
      <c r="A69" s="705">
        <v>20</v>
      </c>
      <c r="B69" s="1376"/>
      <c r="C69" s="1376"/>
      <c r="D69" s="1395">
        <v>51.2</v>
      </c>
      <c r="E69" s="1396"/>
      <c r="F69" s="1383"/>
      <c r="G69" s="717">
        <v>5200</v>
      </c>
      <c r="H69" s="1383"/>
      <c r="I69" s="1376"/>
      <c r="J69" s="1376"/>
      <c r="K69" s="1376"/>
      <c r="L69" s="1376"/>
      <c r="M69" s="1376"/>
      <c r="N69" s="1410"/>
      <c r="O69" s="706">
        <v>766</v>
      </c>
      <c r="P69" s="706">
        <v>4233000</v>
      </c>
      <c r="Q69" s="833">
        <v>5415000</v>
      </c>
      <c r="T69" s="53"/>
    </row>
  </sheetData>
  <sheetProtection selectLockedCells="1" selectUnlockedCells="1"/>
  <mergeCells count="140">
    <mergeCell ref="I64:I65"/>
    <mergeCell ref="I66:I67"/>
    <mergeCell ref="I68:I69"/>
    <mergeCell ref="Q48:Q49"/>
    <mergeCell ref="B68:B69"/>
    <mergeCell ref="C66:C67"/>
    <mergeCell ref="C68:C69"/>
    <mergeCell ref="D62:E62"/>
    <mergeCell ref="D63:E63"/>
    <mergeCell ref="D64:E64"/>
    <mergeCell ref="D65:E65"/>
    <mergeCell ref="D66:E66"/>
    <mergeCell ref="D67:E67"/>
    <mergeCell ref="D68:E68"/>
    <mergeCell ref="D69:E69"/>
    <mergeCell ref="D58:E58"/>
    <mergeCell ref="D59:E59"/>
    <mergeCell ref="D60:E60"/>
    <mergeCell ref="D61:E61"/>
    <mergeCell ref="B66:B67"/>
    <mergeCell ref="D54:E54"/>
    <mergeCell ref="D55:E55"/>
    <mergeCell ref="D56:E56"/>
    <mergeCell ref="D57:E57"/>
    <mergeCell ref="J68:J69"/>
    <mergeCell ref="I58:I59"/>
    <mergeCell ref="I60:I61"/>
    <mergeCell ref="I62:I63"/>
    <mergeCell ref="J62:J63"/>
    <mergeCell ref="J50:J51"/>
    <mergeCell ref="J52:J53"/>
    <mergeCell ref="J54:J55"/>
    <mergeCell ref="J56:J57"/>
    <mergeCell ref="J58:J59"/>
    <mergeCell ref="J60:J61"/>
    <mergeCell ref="J64:J65"/>
    <mergeCell ref="J66:J67"/>
    <mergeCell ref="N66:N67"/>
    <mergeCell ref="N68:N69"/>
    <mergeCell ref="M66:M67"/>
    <mergeCell ref="M68:M69"/>
    <mergeCell ref="N50:N51"/>
    <mergeCell ref="N52:N53"/>
    <mergeCell ref="N54:N55"/>
    <mergeCell ref="N56:N57"/>
    <mergeCell ref="N58:N59"/>
    <mergeCell ref="N60:N61"/>
    <mergeCell ref="N62:N63"/>
    <mergeCell ref="N64:N65"/>
    <mergeCell ref="M50:M51"/>
    <mergeCell ref="M52:M53"/>
    <mergeCell ref="M56:M57"/>
    <mergeCell ref="M54:M55"/>
    <mergeCell ref="M58:M59"/>
    <mergeCell ref="M60:M61"/>
    <mergeCell ref="M62:M63"/>
    <mergeCell ref="M64:M65"/>
    <mergeCell ref="L50:L51"/>
    <mergeCell ref="L52:L53"/>
    <mergeCell ref="L54:L55"/>
    <mergeCell ref="L56:L57"/>
    <mergeCell ref="L58:L59"/>
    <mergeCell ref="L60:L61"/>
    <mergeCell ref="L62:L63"/>
    <mergeCell ref="L64:L65"/>
    <mergeCell ref="L66:L67"/>
    <mergeCell ref="L68:L69"/>
    <mergeCell ref="F54:F55"/>
    <mergeCell ref="F56:F57"/>
    <mergeCell ref="F58:F59"/>
    <mergeCell ref="F60:F61"/>
    <mergeCell ref="F62:F63"/>
    <mergeCell ref="F64:F65"/>
    <mergeCell ref="F66:F67"/>
    <mergeCell ref="F68:F69"/>
    <mergeCell ref="K54:K55"/>
    <mergeCell ref="K56:K57"/>
    <mergeCell ref="K58:K59"/>
    <mergeCell ref="K60:K61"/>
    <mergeCell ref="K62:K63"/>
    <mergeCell ref="K64:K65"/>
    <mergeCell ref="K66:K67"/>
    <mergeCell ref="K68:K69"/>
    <mergeCell ref="H58:H59"/>
    <mergeCell ref="H60:H61"/>
    <mergeCell ref="H62:H63"/>
    <mergeCell ref="H64:H65"/>
    <mergeCell ref="H66:H67"/>
    <mergeCell ref="H68:H69"/>
    <mergeCell ref="C62:C63"/>
    <mergeCell ref="C64:C65"/>
    <mergeCell ref="B54:B55"/>
    <mergeCell ref="B56:B57"/>
    <mergeCell ref="B58:B59"/>
    <mergeCell ref="B60:B61"/>
    <mergeCell ref="B62:B63"/>
    <mergeCell ref="B64:B65"/>
    <mergeCell ref="C56:C57"/>
    <mergeCell ref="A48:A49"/>
    <mergeCell ref="B48:B49"/>
    <mergeCell ref="C48:C49"/>
    <mergeCell ref="C50:C51"/>
    <mergeCell ref="C52:C53"/>
    <mergeCell ref="C54:C55"/>
    <mergeCell ref="N10:S10"/>
    <mergeCell ref="P48:P49"/>
    <mergeCell ref="B50:B51"/>
    <mergeCell ref="B52:B53"/>
    <mergeCell ref="K48:K49"/>
    <mergeCell ref="L48:L49"/>
    <mergeCell ref="M48:M49"/>
    <mergeCell ref="F50:F51"/>
    <mergeCell ref="F52:F53"/>
    <mergeCell ref="D50:E50"/>
    <mergeCell ref="D51:E51"/>
    <mergeCell ref="D52:E52"/>
    <mergeCell ref="D53:E53"/>
    <mergeCell ref="D48:E48"/>
    <mergeCell ref="F48:F49"/>
    <mergeCell ref="G48:G49"/>
    <mergeCell ref="H48:H49"/>
    <mergeCell ref="I48:I49"/>
    <mergeCell ref="J48:J49"/>
    <mergeCell ref="C58:C59"/>
    <mergeCell ref="C60:C61"/>
    <mergeCell ref="A46:Q46"/>
    <mergeCell ref="A47:Q47"/>
    <mergeCell ref="D49:E49"/>
    <mergeCell ref="H50:H51"/>
    <mergeCell ref="H52:H53"/>
    <mergeCell ref="K50:K51"/>
    <mergeCell ref="K52:K53"/>
    <mergeCell ref="N48:N49"/>
    <mergeCell ref="O48:O49"/>
    <mergeCell ref="H54:H55"/>
    <mergeCell ref="H56:H57"/>
    <mergeCell ref="I52:I53"/>
    <mergeCell ref="I54:I55"/>
    <mergeCell ref="I56:I57"/>
    <mergeCell ref="I50:I51"/>
  </mergeCells>
  <pageMargins left="0.11811023622047245" right="0.11811023622047245" top="0.39370078740157483" bottom="0.15748031496062992" header="0" footer="0"/>
  <pageSetup paperSize="9" scale="90" firstPageNumber="0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B1:O75"/>
  <sheetViews>
    <sheetView view="pageBreakPreview" zoomScaleSheetLayoutView="100" workbookViewId="0">
      <selection activeCell="G1" sqref="G1"/>
    </sheetView>
  </sheetViews>
  <sheetFormatPr defaultRowHeight="13.2"/>
  <cols>
    <col min="2" max="2" width="35.6640625" style="52" customWidth="1"/>
    <col min="3" max="3" width="32.109375" customWidth="1"/>
    <col min="4" max="4" width="18.44140625" style="53" customWidth="1"/>
    <col min="5" max="5" width="12.5546875" customWidth="1"/>
    <col min="7" max="7" width="10.109375" bestFit="1" customWidth="1"/>
  </cols>
  <sheetData>
    <row r="1" spans="2:15">
      <c r="G1" s="724"/>
    </row>
    <row r="2" spans="2:15" ht="15.6">
      <c r="C2" s="475" t="s">
        <v>1503</v>
      </c>
    </row>
    <row r="3" spans="2:15">
      <c r="B3" s="476"/>
      <c r="C3" s="476" t="s">
        <v>2009</v>
      </c>
      <c r="D3" s="477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</row>
    <row r="4" spans="2:15">
      <c r="B4" s="476"/>
      <c r="C4" s="476"/>
      <c r="D4" s="477"/>
      <c r="E4" s="476"/>
      <c r="F4" s="476"/>
      <c r="G4" s="476"/>
      <c r="H4" s="476"/>
      <c r="I4" s="476"/>
      <c r="J4" s="476"/>
      <c r="K4" s="476"/>
      <c r="L4" s="476"/>
      <c r="M4" s="476"/>
      <c r="N4" s="476"/>
      <c r="O4" s="476"/>
    </row>
    <row r="5" spans="2:15" ht="33" customHeight="1">
      <c r="B5" s="478" t="s">
        <v>1504</v>
      </c>
      <c r="C5" s="479" t="s">
        <v>1505</v>
      </c>
      <c r="D5" s="480" t="s">
        <v>2181</v>
      </c>
    </row>
    <row r="6" spans="2:15" ht="21" customHeight="1">
      <c r="B6" s="481" t="s">
        <v>1506</v>
      </c>
      <c r="C6" s="482"/>
      <c r="D6" s="483"/>
    </row>
    <row r="7" spans="2:15" ht="21" customHeight="1">
      <c r="B7" s="484" t="s">
        <v>1507</v>
      </c>
      <c r="C7" s="485" t="s">
        <v>1508</v>
      </c>
      <c r="D7" s="486" t="s">
        <v>1516</v>
      </c>
    </row>
    <row r="8" spans="2:15" ht="21" customHeight="1">
      <c r="B8" s="484" t="s">
        <v>1509</v>
      </c>
      <c r="C8" s="485" t="s">
        <v>1508</v>
      </c>
      <c r="D8" s="486" t="s">
        <v>1516</v>
      </c>
    </row>
    <row r="9" spans="2:15" ht="21" customHeight="1">
      <c r="B9" s="484" t="s">
        <v>1510</v>
      </c>
      <c r="C9" s="485" t="s">
        <v>1508</v>
      </c>
      <c r="D9" s="486" t="s">
        <v>1516</v>
      </c>
    </row>
    <row r="10" spans="2:15" ht="21" customHeight="1">
      <c r="B10" s="484" t="s">
        <v>1511</v>
      </c>
      <c r="C10" s="485" t="s">
        <v>1508</v>
      </c>
      <c r="D10" s="486" t="s">
        <v>1516</v>
      </c>
    </row>
    <row r="11" spans="2:15" ht="21" customHeight="1">
      <c r="B11" s="484" t="s">
        <v>1512</v>
      </c>
      <c r="C11" s="485" t="s">
        <v>1508</v>
      </c>
      <c r="D11" s="486" t="s">
        <v>1516</v>
      </c>
    </row>
    <row r="12" spans="2:15" ht="21" customHeight="1">
      <c r="B12" s="484" t="s">
        <v>1513</v>
      </c>
      <c r="C12" s="485" t="s">
        <v>1508</v>
      </c>
      <c r="D12" s="486" t="s">
        <v>1516</v>
      </c>
    </row>
    <row r="13" spans="2:15" ht="21" customHeight="1">
      <c r="B13" s="484" t="s">
        <v>1514</v>
      </c>
      <c r="C13" s="485" t="s">
        <v>1508</v>
      </c>
      <c r="D13" s="486" t="s">
        <v>1516</v>
      </c>
    </row>
    <row r="14" spans="2:15" ht="21" customHeight="1">
      <c r="B14" s="484" t="s">
        <v>1515</v>
      </c>
      <c r="C14" s="485" t="s">
        <v>1508</v>
      </c>
      <c r="D14" s="486" t="s">
        <v>1516</v>
      </c>
    </row>
    <row r="15" spans="2:15" ht="21" customHeight="1">
      <c r="B15" s="484" t="s">
        <v>1517</v>
      </c>
      <c r="C15" s="485" t="s">
        <v>1518</v>
      </c>
      <c r="D15" s="486" t="s">
        <v>1516</v>
      </c>
    </row>
    <row r="16" spans="2:15" ht="21" customHeight="1">
      <c r="B16" s="484" t="s">
        <v>1519</v>
      </c>
      <c r="C16" s="485" t="s">
        <v>1518</v>
      </c>
      <c r="D16" s="486" t="s">
        <v>1516</v>
      </c>
    </row>
    <row r="17" spans="2:4" ht="21" customHeight="1">
      <c r="B17" s="484" t="s">
        <v>1520</v>
      </c>
      <c r="C17" s="485" t="s">
        <v>1518</v>
      </c>
      <c r="D17" s="486" t="s">
        <v>1516</v>
      </c>
    </row>
    <row r="18" spans="2:4" ht="21" customHeight="1">
      <c r="B18" s="484" t="s">
        <v>1521</v>
      </c>
      <c r="C18" s="485" t="s">
        <v>1518</v>
      </c>
      <c r="D18" s="486" t="s">
        <v>1516</v>
      </c>
    </row>
    <row r="19" spans="2:4" ht="21" customHeight="1">
      <c r="B19" s="484" t="s">
        <v>1522</v>
      </c>
      <c r="C19" s="485" t="s">
        <v>1508</v>
      </c>
      <c r="D19" s="486" t="s">
        <v>1516</v>
      </c>
    </row>
    <row r="20" spans="2:4" ht="21" customHeight="1">
      <c r="B20" s="484" t="s">
        <v>1523</v>
      </c>
      <c r="C20" s="485" t="s">
        <v>1508</v>
      </c>
      <c r="D20" s="486" t="s">
        <v>1516</v>
      </c>
    </row>
    <row r="21" spans="2:4" ht="21" customHeight="1">
      <c r="B21" s="481" t="s">
        <v>1524</v>
      </c>
      <c r="C21" s="482"/>
      <c r="D21" s="483"/>
    </row>
    <row r="22" spans="2:4" ht="21" customHeight="1">
      <c r="B22" s="484" t="s">
        <v>1525</v>
      </c>
      <c r="C22" s="485" t="s">
        <v>1526</v>
      </c>
      <c r="D22" s="486" t="s">
        <v>1516</v>
      </c>
    </row>
    <row r="23" spans="2:4" ht="21" customHeight="1">
      <c r="B23" s="484" t="s">
        <v>1527</v>
      </c>
      <c r="C23" s="485" t="s">
        <v>1526</v>
      </c>
      <c r="D23" s="486" t="s">
        <v>1516</v>
      </c>
    </row>
    <row r="24" spans="2:4" ht="21" customHeight="1">
      <c r="B24" s="484" t="s">
        <v>1528</v>
      </c>
      <c r="C24" s="485" t="s">
        <v>1526</v>
      </c>
      <c r="D24" s="486" t="s">
        <v>1516</v>
      </c>
    </row>
    <row r="25" spans="2:4" ht="21" customHeight="1">
      <c r="B25" s="484" t="s">
        <v>1529</v>
      </c>
      <c r="C25" s="485" t="s">
        <v>1526</v>
      </c>
      <c r="D25" s="486" t="s">
        <v>1516</v>
      </c>
    </row>
    <row r="26" spans="2:4" ht="21" customHeight="1">
      <c r="B26" s="484" t="s">
        <v>1530</v>
      </c>
      <c r="C26" s="485" t="s">
        <v>1526</v>
      </c>
      <c r="D26" s="486" t="s">
        <v>1516</v>
      </c>
    </row>
    <row r="27" spans="2:4" ht="21" customHeight="1">
      <c r="B27" s="484" t="s">
        <v>1531</v>
      </c>
      <c r="C27" s="485" t="s">
        <v>1532</v>
      </c>
      <c r="D27" s="486" t="s">
        <v>1516</v>
      </c>
    </row>
    <row r="28" spans="2:4" ht="21" customHeight="1">
      <c r="B28" s="484" t="s">
        <v>1533</v>
      </c>
      <c r="C28" s="485" t="s">
        <v>1532</v>
      </c>
      <c r="D28" s="486" t="s">
        <v>1516</v>
      </c>
    </row>
    <row r="29" spans="2:4" ht="21" customHeight="1">
      <c r="B29" s="481" t="s">
        <v>1534</v>
      </c>
      <c r="C29" s="482"/>
      <c r="D29" s="483"/>
    </row>
    <row r="30" spans="2:4" ht="21" customHeight="1">
      <c r="B30" s="484" t="s">
        <v>1535</v>
      </c>
      <c r="C30" s="485" t="s">
        <v>1536</v>
      </c>
      <c r="D30" s="486" t="s">
        <v>1516</v>
      </c>
    </row>
    <row r="31" spans="2:4" ht="21" customHeight="1">
      <c r="B31" s="484" t="s">
        <v>1537</v>
      </c>
      <c r="C31" s="485" t="s">
        <v>1536</v>
      </c>
      <c r="D31" s="486" t="s">
        <v>1516</v>
      </c>
    </row>
    <row r="32" spans="2:4" ht="21" customHeight="1">
      <c r="B32" s="484" t="s">
        <v>1538</v>
      </c>
      <c r="C32" s="485" t="s">
        <v>1536</v>
      </c>
      <c r="D32" s="486" t="s">
        <v>1516</v>
      </c>
    </row>
    <row r="33" spans="2:4" ht="21" customHeight="1">
      <c r="B33" s="484" t="s">
        <v>1539</v>
      </c>
      <c r="C33" s="485" t="s">
        <v>1540</v>
      </c>
      <c r="D33" s="486" t="s">
        <v>1516</v>
      </c>
    </row>
    <row r="34" spans="2:4" ht="21" customHeight="1">
      <c r="B34" s="484" t="s">
        <v>1541</v>
      </c>
      <c r="C34" s="485" t="s">
        <v>1536</v>
      </c>
      <c r="D34" s="486" t="s">
        <v>1516</v>
      </c>
    </row>
    <row r="35" spans="2:4" ht="21" customHeight="1">
      <c r="B35" s="484" t="s">
        <v>1542</v>
      </c>
      <c r="C35" s="485" t="s">
        <v>1536</v>
      </c>
      <c r="D35" s="486" t="s">
        <v>1516</v>
      </c>
    </row>
    <row r="36" spans="2:4" ht="21" customHeight="1">
      <c r="B36" s="484" t="s">
        <v>1543</v>
      </c>
      <c r="C36" s="485" t="s">
        <v>1540</v>
      </c>
      <c r="D36" s="486" t="s">
        <v>1516</v>
      </c>
    </row>
    <row r="37" spans="2:4" ht="21" customHeight="1">
      <c r="B37" s="484" t="s">
        <v>1544</v>
      </c>
      <c r="C37" s="485" t="s">
        <v>1545</v>
      </c>
      <c r="D37" s="486" t="s">
        <v>1516</v>
      </c>
    </row>
    <row r="38" spans="2:4" ht="21" customHeight="1">
      <c r="B38" s="484" t="s">
        <v>1546</v>
      </c>
      <c r="C38" s="485" t="s">
        <v>1545</v>
      </c>
      <c r="D38" s="486" t="s">
        <v>1516</v>
      </c>
    </row>
    <row r="39" spans="2:4" ht="21" customHeight="1">
      <c r="B39" s="484" t="s">
        <v>1547</v>
      </c>
      <c r="C39" s="482"/>
      <c r="D39" s="486" t="s">
        <v>1516</v>
      </c>
    </row>
    <row r="40" spans="2:4" ht="15.6">
      <c r="B40" s="487" t="s">
        <v>1548</v>
      </c>
      <c r="C40" s="488"/>
      <c r="D40" s="489" t="s">
        <v>1400</v>
      </c>
    </row>
    <row r="41" spans="2:4" ht="15.6">
      <c r="B41" s="484" t="s">
        <v>1549</v>
      </c>
      <c r="C41" s="485" t="s">
        <v>1550</v>
      </c>
      <c r="D41" s="486" t="s">
        <v>1516</v>
      </c>
    </row>
    <row r="42" spans="2:4" ht="15.6">
      <c r="B42" s="484" t="s">
        <v>1551</v>
      </c>
      <c r="C42" s="485" t="s">
        <v>1550</v>
      </c>
      <c r="D42" s="486" t="s">
        <v>1516</v>
      </c>
    </row>
    <row r="43" spans="2:4" ht="15.6">
      <c r="B43" s="484" t="s">
        <v>1552</v>
      </c>
      <c r="C43" s="485" t="s">
        <v>1550</v>
      </c>
      <c r="D43" s="486" t="s">
        <v>1516</v>
      </c>
    </row>
    <row r="44" spans="2:4" ht="15.6">
      <c r="B44" s="484" t="s">
        <v>1553</v>
      </c>
      <c r="C44" s="485" t="s">
        <v>1550</v>
      </c>
      <c r="D44" s="486" t="s">
        <v>1516</v>
      </c>
    </row>
    <row r="45" spans="2:4" ht="15.6">
      <c r="B45" s="484" t="s">
        <v>1554</v>
      </c>
      <c r="C45" s="485" t="s">
        <v>1550</v>
      </c>
      <c r="D45" s="486" t="s">
        <v>1516</v>
      </c>
    </row>
    <row r="46" spans="2:4" ht="15.6">
      <c r="B46" s="484" t="s">
        <v>1555</v>
      </c>
      <c r="C46" s="485" t="s">
        <v>1550</v>
      </c>
      <c r="D46" s="486" t="s">
        <v>1516</v>
      </c>
    </row>
    <row r="47" spans="2:4" ht="15.6">
      <c r="B47" s="484" t="s">
        <v>1556</v>
      </c>
      <c r="C47" s="485" t="s">
        <v>1550</v>
      </c>
      <c r="D47" s="486" t="s">
        <v>1516</v>
      </c>
    </row>
    <row r="48" spans="2:4" ht="15.6">
      <c r="B48" s="484" t="s">
        <v>1557</v>
      </c>
      <c r="C48" s="485" t="s">
        <v>1550</v>
      </c>
      <c r="D48" s="486" t="s">
        <v>1516</v>
      </c>
    </row>
    <row r="49" spans="2:4" ht="15.6">
      <c r="B49" s="484" t="s">
        <v>1558</v>
      </c>
      <c r="C49" s="485" t="s">
        <v>1550</v>
      </c>
      <c r="D49" s="486" t="s">
        <v>1516</v>
      </c>
    </row>
    <row r="50" spans="2:4" ht="15.6">
      <c r="B50" s="484" t="s">
        <v>1559</v>
      </c>
      <c r="C50" s="485" t="s">
        <v>1560</v>
      </c>
      <c r="D50" s="486" t="s">
        <v>1516</v>
      </c>
    </row>
    <row r="51" spans="2:4" ht="15.6">
      <c r="B51" s="484" t="s">
        <v>1561</v>
      </c>
      <c r="C51" s="485" t="s">
        <v>1560</v>
      </c>
      <c r="D51" s="486" t="s">
        <v>1516</v>
      </c>
    </row>
    <row r="52" spans="2:4" ht="15.6">
      <c r="B52" s="484" t="s">
        <v>1562</v>
      </c>
      <c r="C52" s="485" t="s">
        <v>1560</v>
      </c>
      <c r="D52" s="486" t="s">
        <v>1516</v>
      </c>
    </row>
    <row r="53" spans="2:4" ht="15.6">
      <c r="B53" s="484" t="s">
        <v>1563</v>
      </c>
      <c r="C53" s="485" t="s">
        <v>1560</v>
      </c>
      <c r="D53" s="486" t="s">
        <v>1516</v>
      </c>
    </row>
    <row r="54" spans="2:4" ht="15.6">
      <c r="B54" s="484" t="s">
        <v>1564</v>
      </c>
      <c r="C54" s="485" t="s">
        <v>1560</v>
      </c>
      <c r="D54" s="486" t="s">
        <v>1516</v>
      </c>
    </row>
    <row r="55" spans="2:4" ht="15.6">
      <c r="B55" s="484" t="s">
        <v>1565</v>
      </c>
      <c r="C55" s="485" t="s">
        <v>1560</v>
      </c>
      <c r="D55" s="486" t="s">
        <v>1516</v>
      </c>
    </row>
    <row r="56" spans="2:4" ht="15.6">
      <c r="B56" s="484" t="s">
        <v>1566</v>
      </c>
      <c r="C56" s="485" t="s">
        <v>1560</v>
      </c>
      <c r="D56" s="486" t="s">
        <v>1516</v>
      </c>
    </row>
    <row r="57" spans="2:4" ht="15.6">
      <c r="B57" s="484" t="s">
        <v>1567</v>
      </c>
      <c r="C57" s="485" t="s">
        <v>1568</v>
      </c>
      <c r="D57" s="486" t="s">
        <v>1516</v>
      </c>
    </row>
    <row r="58" spans="2:4" ht="15.6">
      <c r="B58" s="484" t="s">
        <v>1569</v>
      </c>
      <c r="C58" s="485" t="s">
        <v>1568</v>
      </c>
      <c r="D58" s="486" t="s">
        <v>1516</v>
      </c>
    </row>
    <row r="59" spans="2:4" ht="15.6">
      <c r="B59" s="484" t="s">
        <v>1570</v>
      </c>
      <c r="C59" s="485" t="s">
        <v>1568</v>
      </c>
      <c r="D59" s="486" t="s">
        <v>1516</v>
      </c>
    </row>
    <row r="60" spans="2:4" ht="15.6">
      <c r="B60" s="484" t="s">
        <v>1571</v>
      </c>
      <c r="C60" s="485" t="s">
        <v>1568</v>
      </c>
      <c r="D60" s="486" t="s">
        <v>1516</v>
      </c>
    </row>
    <row r="61" spans="2:4" ht="15.6">
      <c r="B61" s="484" t="s">
        <v>1572</v>
      </c>
      <c r="C61" s="485" t="s">
        <v>1568</v>
      </c>
      <c r="D61" s="486" t="s">
        <v>1516</v>
      </c>
    </row>
    <row r="62" spans="2:4" ht="15.6">
      <c r="B62" s="484" t="s">
        <v>1573</v>
      </c>
      <c r="C62" s="485" t="s">
        <v>1568</v>
      </c>
      <c r="D62" s="486" t="s">
        <v>1516</v>
      </c>
    </row>
    <row r="63" spans="2:4" ht="15.6">
      <c r="B63" s="484" t="s">
        <v>1574</v>
      </c>
      <c r="C63" s="485" t="s">
        <v>1568</v>
      </c>
      <c r="D63" s="486" t="s">
        <v>1516</v>
      </c>
    </row>
    <row r="64" spans="2:4" ht="15.6">
      <c r="B64" s="484" t="s">
        <v>1575</v>
      </c>
      <c r="C64" s="485" t="s">
        <v>1508</v>
      </c>
      <c r="D64" s="486" t="s">
        <v>1516</v>
      </c>
    </row>
    <row r="65" spans="2:4" ht="15.6">
      <c r="B65" s="484" t="s">
        <v>1576</v>
      </c>
      <c r="C65" s="485" t="s">
        <v>1508</v>
      </c>
      <c r="D65" s="486" t="s">
        <v>1516</v>
      </c>
    </row>
    <row r="66" spans="2:4" ht="15.9" customHeight="1">
      <c r="B66" s="1416" t="s">
        <v>1577</v>
      </c>
      <c r="C66" s="1416"/>
      <c r="D66" s="486" t="s">
        <v>1516</v>
      </c>
    </row>
    <row r="67" spans="2:4" ht="15.6">
      <c r="B67" s="484" t="s">
        <v>1578</v>
      </c>
      <c r="C67" s="482"/>
      <c r="D67" s="486" t="s">
        <v>1516</v>
      </c>
    </row>
    <row r="68" spans="2:4" ht="15.6">
      <c r="B68" s="484" t="s">
        <v>1579</v>
      </c>
      <c r="C68" s="482"/>
      <c r="D68" s="486" t="s">
        <v>1516</v>
      </c>
    </row>
    <row r="69" spans="2:4" ht="31.2">
      <c r="B69" s="484" t="s">
        <v>1580</v>
      </c>
      <c r="C69" s="482"/>
      <c r="D69" s="486" t="s">
        <v>1516</v>
      </c>
    </row>
    <row r="70" spans="2:4" ht="31.2">
      <c r="B70" s="484" t="s">
        <v>1581</v>
      </c>
      <c r="C70" s="482"/>
      <c r="D70" s="486" t="s">
        <v>1516</v>
      </c>
    </row>
    <row r="71" spans="2:4" ht="15.6">
      <c r="B71" s="484" t="s">
        <v>1582</v>
      </c>
      <c r="C71" s="482"/>
      <c r="D71" s="486" t="s">
        <v>1516</v>
      </c>
    </row>
    <row r="72" spans="2:4" ht="15.6">
      <c r="B72" s="484" t="s">
        <v>1583</v>
      </c>
      <c r="C72" s="485" t="s">
        <v>1508</v>
      </c>
      <c r="D72" s="486" t="s">
        <v>1516</v>
      </c>
    </row>
    <row r="73" spans="2:4" ht="15.6">
      <c r="B73" s="484" t="s">
        <v>1584</v>
      </c>
      <c r="C73" s="485" t="s">
        <v>1508</v>
      </c>
      <c r="D73" s="486" t="s">
        <v>1516</v>
      </c>
    </row>
    <row r="74" spans="2:4" ht="15.6">
      <c r="B74" s="484" t="s">
        <v>1585</v>
      </c>
      <c r="C74" s="485" t="s">
        <v>1508</v>
      </c>
      <c r="D74" s="486" t="s">
        <v>1516</v>
      </c>
    </row>
    <row r="75" spans="2:4" ht="15.6">
      <c r="B75" s="484" t="s">
        <v>1586</v>
      </c>
      <c r="C75" s="485"/>
      <c r="D75" s="486" t="s">
        <v>1516</v>
      </c>
    </row>
  </sheetData>
  <sheetProtection selectLockedCells="1" selectUnlockedCells="1"/>
  <mergeCells count="1">
    <mergeCell ref="B66:C66"/>
  </mergeCells>
  <pageMargins left="0.31496062992125984" right="0.31496062992125984" top="0.74803149606299213" bottom="0.74803149606299213" header="0.51181102362204722" footer="0.51181102362204722"/>
  <pageSetup paperSize="9" firstPageNumber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I569"/>
  <sheetViews>
    <sheetView tabSelected="1" view="pageBreakPreview" topLeftCell="A70" zoomScaleNormal="100" zoomScaleSheetLayoutView="100" workbookViewId="0">
      <selection activeCell="E87" sqref="E87"/>
    </sheetView>
  </sheetViews>
  <sheetFormatPr defaultColWidth="9.109375" defaultRowHeight="11.4"/>
  <cols>
    <col min="1" max="1" width="53.88671875" style="32" customWidth="1"/>
    <col min="2" max="2" width="12.6640625" style="33" customWidth="1"/>
    <col min="3" max="3" width="0" style="32" hidden="1" customWidth="1"/>
    <col min="4" max="4" width="13.44140625" style="32" customWidth="1"/>
    <col min="5" max="5" width="13.88671875" style="34" customWidth="1"/>
    <col min="6" max="6" width="9.109375" style="995" customWidth="1"/>
    <col min="7" max="7" width="15" style="32" customWidth="1"/>
    <col min="8" max="8" width="9.88671875" style="32" bestFit="1" customWidth="1"/>
    <col min="9" max="16384" width="9.109375" style="32"/>
  </cols>
  <sheetData>
    <row r="1" spans="1:8" ht="30" customHeight="1" thickBot="1">
      <c r="A1" s="861" t="s">
        <v>5</v>
      </c>
      <c r="B1" s="737" t="s">
        <v>6</v>
      </c>
      <c r="C1" s="864" t="s">
        <v>7</v>
      </c>
      <c r="D1" s="862" t="s">
        <v>8</v>
      </c>
      <c r="E1" s="863" t="s">
        <v>2156</v>
      </c>
      <c r="G1" s="723"/>
    </row>
    <row r="2" spans="1:8" ht="12.6" thickBot="1">
      <c r="A2" s="1111" t="s">
        <v>9</v>
      </c>
      <c r="B2" s="1112"/>
      <c r="C2" s="1117"/>
      <c r="D2" s="1112"/>
      <c r="E2" s="1113"/>
      <c r="F2" s="995" t="s">
        <v>2152</v>
      </c>
    </row>
    <row r="3" spans="1:8" ht="13.5" customHeight="1">
      <c r="A3" s="1107" t="s">
        <v>2132</v>
      </c>
      <c r="B3" s="874">
        <v>50</v>
      </c>
      <c r="C3" s="875">
        <v>10</v>
      </c>
      <c r="D3" s="876">
        <v>16</v>
      </c>
      <c r="E3" s="1067">
        <v>14880</v>
      </c>
      <c r="G3" s="1066"/>
      <c r="H3" s="34"/>
    </row>
    <row r="4" spans="1:8" ht="12">
      <c r="A4" s="1108"/>
      <c r="B4" s="676">
        <v>80</v>
      </c>
      <c r="C4" s="677">
        <v>10</v>
      </c>
      <c r="D4" s="678" t="s">
        <v>113</v>
      </c>
      <c r="E4" s="865">
        <v>23640</v>
      </c>
      <c r="G4" s="1066"/>
      <c r="H4" s="34"/>
    </row>
    <row r="5" spans="1:8" ht="12">
      <c r="A5" s="1108"/>
      <c r="B5" s="676">
        <v>100</v>
      </c>
      <c r="C5" s="677">
        <v>10</v>
      </c>
      <c r="D5" s="678">
        <v>38</v>
      </c>
      <c r="E5" s="865">
        <v>35400</v>
      </c>
      <c r="G5" s="1066"/>
      <c r="H5" s="34"/>
    </row>
    <row r="6" spans="1:8" ht="12">
      <c r="A6" s="1108"/>
      <c r="B6" s="676">
        <v>125</v>
      </c>
      <c r="C6" s="677">
        <v>10</v>
      </c>
      <c r="D6" s="678">
        <v>55</v>
      </c>
      <c r="E6" s="865">
        <v>69720</v>
      </c>
      <c r="G6" s="1066"/>
      <c r="H6" s="34"/>
    </row>
    <row r="7" spans="1:8" ht="12.75" customHeight="1">
      <c r="A7" s="1108"/>
      <c r="B7" s="676">
        <v>150</v>
      </c>
      <c r="C7" s="677">
        <v>10</v>
      </c>
      <c r="D7" s="678">
        <v>72</v>
      </c>
      <c r="E7" s="865">
        <v>80400</v>
      </c>
      <c r="G7" s="1066"/>
      <c r="H7" s="34"/>
    </row>
    <row r="8" spans="1:8" ht="12.75" customHeight="1">
      <c r="A8" s="1108"/>
      <c r="B8" s="676">
        <v>200</v>
      </c>
      <c r="C8" s="677">
        <v>10</v>
      </c>
      <c r="D8" s="678">
        <v>120</v>
      </c>
      <c r="E8" s="865">
        <v>145440</v>
      </c>
      <c r="G8" s="1066"/>
      <c r="H8" s="34"/>
    </row>
    <row r="9" spans="1:8" ht="12.75" customHeight="1">
      <c r="A9" s="1108"/>
      <c r="B9" s="676" t="s">
        <v>2145</v>
      </c>
      <c r="C9" s="677"/>
      <c r="D9" s="678">
        <v>170</v>
      </c>
      <c r="E9" s="865">
        <v>206400</v>
      </c>
      <c r="G9" s="1066"/>
      <c r="H9" s="34"/>
    </row>
    <row r="10" spans="1:8" ht="12.75" customHeight="1">
      <c r="A10" s="1109"/>
      <c r="B10" s="1033">
        <v>300</v>
      </c>
      <c r="C10" s="677"/>
      <c r="D10" s="678">
        <v>247</v>
      </c>
      <c r="E10" s="1034">
        <v>312000</v>
      </c>
      <c r="G10" s="1066"/>
      <c r="H10" s="34"/>
    </row>
    <row r="11" spans="1:8" ht="12.75" customHeight="1" thickBot="1">
      <c r="A11" s="1110"/>
      <c r="B11" s="859">
        <v>400</v>
      </c>
      <c r="C11" s="634"/>
      <c r="D11" s="634">
        <v>422</v>
      </c>
      <c r="E11" s="1035">
        <v>660000</v>
      </c>
      <c r="G11" s="1066"/>
      <c r="H11" s="34"/>
    </row>
    <row r="12" spans="1:8" ht="12" customHeight="1">
      <c r="A12" s="1107" t="s">
        <v>2007</v>
      </c>
      <c r="B12" s="1029">
        <v>50</v>
      </c>
      <c r="C12" s="1030">
        <v>10</v>
      </c>
      <c r="D12" s="1031">
        <v>14</v>
      </c>
      <c r="E12" s="1032">
        <v>33360</v>
      </c>
      <c r="G12" s="1066"/>
      <c r="H12" s="34"/>
    </row>
    <row r="13" spans="1:8" ht="12" customHeight="1">
      <c r="A13" s="1108"/>
      <c r="B13" s="676">
        <v>80</v>
      </c>
      <c r="C13" s="677">
        <v>10</v>
      </c>
      <c r="D13" s="678">
        <v>19</v>
      </c>
      <c r="E13" s="865">
        <v>46800</v>
      </c>
      <c r="G13" s="1066"/>
      <c r="H13" s="34"/>
    </row>
    <row r="14" spans="1:8" ht="12" customHeight="1">
      <c r="A14" s="1108"/>
      <c r="B14" s="676">
        <v>100</v>
      </c>
      <c r="C14" s="677">
        <v>10</v>
      </c>
      <c r="D14" s="678">
        <v>62</v>
      </c>
      <c r="E14" s="865">
        <v>49200</v>
      </c>
      <c r="G14" s="1066"/>
      <c r="H14" s="34"/>
    </row>
    <row r="15" spans="1:8" ht="12" customHeight="1">
      <c r="A15" s="1108"/>
      <c r="B15" s="676">
        <v>150</v>
      </c>
      <c r="C15" s="677">
        <v>10</v>
      </c>
      <c r="D15" s="678">
        <v>95</v>
      </c>
      <c r="E15" s="865">
        <v>93600</v>
      </c>
      <c r="G15" s="1066"/>
      <c r="H15" s="34"/>
    </row>
    <row r="16" spans="1:8" ht="12" customHeight="1">
      <c r="A16" s="1108"/>
      <c r="B16" s="676">
        <v>200</v>
      </c>
      <c r="C16" s="677">
        <v>10</v>
      </c>
      <c r="D16" s="678">
        <v>165</v>
      </c>
      <c r="E16" s="865">
        <v>165600</v>
      </c>
      <c r="G16" s="1066"/>
      <c r="H16" s="34"/>
    </row>
    <row r="17" spans="1:8" ht="12" customHeight="1">
      <c r="A17" s="1108"/>
      <c r="B17" s="676">
        <v>250</v>
      </c>
      <c r="C17" s="677">
        <v>10</v>
      </c>
      <c r="D17" s="678">
        <v>168</v>
      </c>
      <c r="E17" s="865">
        <v>261360</v>
      </c>
      <c r="G17" s="1066"/>
      <c r="H17" s="34"/>
    </row>
    <row r="18" spans="1:8" ht="12" customHeight="1">
      <c r="A18" s="1108"/>
      <c r="B18" s="676">
        <v>300</v>
      </c>
      <c r="C18" s="677">
        <v>10</v>
      </c>
      <c r="D18" s="678">
        <v>287</v>
      </c>
      <c r="E18" s="865">
        <v>325200</v>
      </c>
      <c r="G18" s="1066"/>
      <c r="H18" s="34"/>
    </row>
    <row r="19" spans="1:8" ht="12">
      <c r="A19" s="1108"/>
      <c r="B19" s="676">
        <v>350</v>
      </c>
      <c r="C19" s="677">
        <v>10</v>
      </c>
      <c r="D19" s="678">
        <v>325</v>
      </c>
      <c r="E19" s="865">
        <v>438000</v>
      </c>
      <c r="G19" s="1066"/>
      <c r="H19" s="34"/>
    </row>
    <row r="20" spans="1:8" ht="12" customHeight="1" thickBot="1">
      <c r="A20" s="1110"/>
      <c r="B20" s="632">
        <v>400</v>
      </c>
      <c r="C20" s="633">
        <v>10</v>
      </c>
      <c r="D20" s="634">
        <v>492</v>
      </c>
      <c r="E20" s="878">
        <v>696000</v>
      </c>
      <c r="G20" s="1066"/>
      <c r="H20" s="34"/>
    </row>
    <row r="21" spans="1:8" ht="12" customHeight="1">
      <c r="A21" s="1118" t="s">
        <v>2150</v>
      </c>
      <c r="B21" s="1029" t="s">
        <v>51</v>
      </c>
      <c r="C21" s="1030"/>
      <c r="D21" s="1031">
        <v>10</v>
      </c>
      <c r="E21" s="1041">
        <v>28080</v>
      </c>
      <c r="G21" s="1066"/>
      <c r="H21" s="34"/>
    </row>
    <row r="22" spans="1:8" ht="12" customHeight="1">
      <c r="A22" s="1102"/>
      <c r="B22" s="676" t="s">
        <v>52</v>
      </c>
      <c r="C22" s="677"/>
      <c r="D22" s="678">
        <v>15</v>
      </c>
      <c r="E22" s="1028">
        <v>39960</v>
      </c>
      <c r="G22" s="1066"/>
      <c r="H22" s="34"/>
    </row>
    <row r="23" spans="1:8" ht="12" customHeight="1">
      <c r="A23" s="1102"/>
      <c r="B23" s="676" t="s">
        <v>47</v>
      </c>
      <c r="C23" s="677"/>
      <c r="D23" s="678">
        <v>18</v>
      </c>
      <c r="E23" s="1028">
        <v>48000</v>
      </c>
      <c r="G23" s="1066"/>
      <c r="H23" s="34"/>
    </row>
    <row r="24" spans="1:8" ht="12" customHeight="1">
      <c r="A24" s="1102"/>
      <c r="B24" s="676" t="s">
        <v>48</v>
      </c>
      <c r="C24" s="677"/>
      <c r="D24" s="678">
        <v>37</v>
      </c>
      <c r="E24" s="1028">
        <v>94800</v>
      </c>
      <c r="G24" s="1066"/>
      <c r="H24" s="34"/>
    </row>
    <row r="25" spans="1:8" ht="12" customHeight="1">
      <c r="A25" s="1102"/>
      <c r="B25" s="676" t="s">
        <v>49</v>
      </c>
      <c r="C25" s="677"/>
      <c r="D25" s="678">
        <v>52</v>
      </c>
      <c r="E25" s="1028">
        <v>128640</v>
      </c>
      <c r="G25" s="1066"/>
      <c r="H25" s="34"/>
    </row>
    <row r="26" spans="1:8" ht="12" customHeight="1">
      <c r="A26" s="1102"/>
      <c r="B26" s="676" t="s">
        <v>53</v>
      </c>
      <c r="C26" s="677"/>
      <c r="D26" s="678">
        <v>83</v>
      </c>
      <c r="E26" s="1028">
        <v>202320</v>
      </c>
      <c r="G26" s="1066"/>
      <c r="H26" s="34"/>
    </row>
    <row r="27" spans="1:8" ht="12" customHeight="1">
      <c r="A27" s="1102"/>
      <c r="B27" s="676" t="s">
        <v>118</v>
      </c>
      <c r="C27" s="677"/>
      <c r="D27" s="678">
        <v>125</v>
      </c>
      <c r="E27" s="1028">
        <v>294000</v>
      </c>
      <c r="G27" s="1066"/>
      <c r="H27" s="34"/>
    </row>
    <row r="28" spans="1:8" ht="12" customHeight="1">
      <c r="A28" s="1102"/>
      <c r="B28" s="676" t="s">
        <v>41</v>
      </c>
      <c r="C28" s="677"/>
      <c r="D28" s="678">
        <v>245</v>
      </c>
      <c r="E28" s="1028">
        <v>385200</v>
      </c>
      <c r="G28" s="1066"/>
      <c r="H28" s="34"/>
    </row>
    <row r="29" spans="1:8" ht="12" customHeight="1">
      <c r="A29" s="1102"/>
      <c r="B29" s="676" t="s">
        <v>27</v>
      </c>
      <c r="C29" s="677"/>
      <c r="D29" s="678">
        <v>311</v>
      </c>
      <c r="E29" s="1028">
        <v>540360</v>
      </c>
      <c r="G29" s="1066"/>
      <c r="H29" s="34"/>
    </row>
    <row r="30" spans="1:8" ht="12" customHeight="1">
      <c r="A30" s="1102"/>
      <c r="B30" s="676" t="s">
        <v>34</v>
      </c>
      <c r="C30" s="677"/>
      <c r="D30" s="678">
        <v>560</v>
      </c>
      <c r="E30" s="1028">
        <v>901200</v>
      </c>
      <c r="G30" s="1066"/>
      <c r="H30" s="34"/>
    </row>
    <row r="31" spans="1:8" ht="12" customHeight="1" thickBot="1">
      <c r="A31" s="1103"/>
      <c r="B31" s="632" t="s">
        <v>28</v>
      </c>
      <c r="C31" s="633"/>
      <c r="D31" s="634">
        <v>690</v>
      </c>
      <c r="E31" s="1042">
        <v>1243200</v>
      </c>
      <c r="G31" s="1066"/>
      <c r="H31" s="34"/>
    </row>
    <row r="32" spans="1:8" ht="11.25" customHeight="1">
      <c r="A32" s="1107" t="s">
        <v>10</v>
      </c>
      <c r="B32" s="1029">
        <v>50</v>
      </c>
      <c r="C32" s="1030">
        <v>10</v>
      </c>
      <c r="D32" s="1031">
        <v>18.8</v>
      </c>
      <c r="E32" s="1032">
        <v>30000</v>
      </c>
      <c r="G32" s="1066"/>
      <c r="H32" s="34"/>
    </row>
    <row r="33" spans="1:8" ht="11.25" customHeight="1">
      <c r="A33" s="1108"/>
      <c r="B33" s="676">
        <v>80</v>
      </c>
      <c r="C33" s="677">
        <v>10</v>
      </c>
      <c r="D33" s="678">
        <v>12</v>
      </c>
      <c r="E33" s="865">
        <v>36300</v>
      </c>
      <c r="G33" s="1066"/>
      <c r="H33" s="34"/>
    </row>
    <row r="34" spans="1:8" ht="11.25" customHeight="1">
      <c r="A34" s="1108"/>
      <c r="B34" s="676">
        <v>100</v>
      </c>
      <c r="C34" s="677">
        <v>10</v>
      </c>
      <c r="D34" s="678">
        <v>42</v>
      </c>
      <c r="E34" s="865">
        <v>47760</v>
      </c>
      <c r="G34" s="1066"/>
      <c r="H34" s="34"/>
    </row>
    <row r="35" spans="1:8" ht="11.25" customHeight="1">
      <c r="A35" s="1108"/>
      <c r="B35" s="676">
        <v>150</v>
      </c>
      <c r="C35" s="677">
        <v>10</v>
      </c>
      <c r="D35" s="678">
        <v>68</v>
      </c>
      <c r="E35" s="865">
        <v>98520</v>
      </c>
      <c r="G35" s="1066"/>
      <c r="H35" s="34"/>
    </row>
    <row r="36" spans="1:8" ht="11.25" customHeight="1">
      <c r="A36" s="1108"/>
      <c r="B36" s="676">
        <v>200</v>
      </c>
      <c r="C36" s="677">
        <v>10</v>
      </c>
      <c r="D36" s="678">
        <v>106</v>
      </c>
      <c r="E36" s="865">
        <v>160800</v>
      </c>
      <c r="G36" s="1066"/>
      <c r="H36" s="34"/>
    </row>
    <row r="37" spans="1:8" ht="11.25" customHeight="1">
      <c r="A37" s="1108"/>
      <c r="B37" s="676">
        <v>250</v>
      </c>
      <c r="C37" s="677">
        <v>10</v>
      </c>
      <c r="D37" s="678">
        <v>136</v>
      </c>
      <c r="E37" s="865" t="s">
        <v>11</v>
      </c>
      <c r="G37" s="1066"/>
      <c r="H37" s="34"/>
    </row>
    <row r="38" spans="1:8" ht="11.25" customHeight="1">
      <c r="A38" s="1108"/>
      <c r="B38" s="676">
        <v>300</v>
      </c>
      <c r="C38" s="677">
        <v>10</v>
      </c>
      <c r="D38" s="678">
        <v>218</v>
      </c>
      <c r="E38" s="865" t="s">
        <v>11</v>
      </c>
      <c r="G38" s="1066"/>
      <c r="H38" s="34"/>
    </row>
    <row r="39" spans="1:8" ht="11.25" customHeight="1">
      <c r="A39" s="1108"/>
      <c r="B39" s="676">
        <v>350</v>
      </c>
      <c r="C39" s="677">
        <v>10</v>
      </c>
      <c r="D39" s="678">
        <v>318</v>
      </c>
      <c r="E39" s="865" t="s">
        <v>11</v>
      </c>
      <c r="G39" s="1066"/>
      <c r="H39" s="34"/>
    </row>
    <row r="40" spans="1:8" ht="11.25" customHeight="1" thickBot="1">
      <c r="A40" s="1110"/>
      <c r="B40" s="632">
        <v>400</v>
      </c>
      <c r="C40" s="633">
        <v>10</v>
      </c>
      <c r="D40" s="634">
        <v>410</v>
      </c>
      <c r="E40" s="878" t="s">
        <v>11</v>
      </c>
      <c r="G40" s="1066"/>
      <c r="H40" s="34"/>
    </row>
    <row r="41" spans="1:8" ht="30.75" customHeight="1">
      <c r="A41" s="1107" t="s">
        <v>2004</v>
      </c>
      <c r="B41" s="874">
        <v>500</v>
      </c>
      <c r="C41" s="875">
        <v>10</v>
      </c>
      <c r="D41" s="876">
        <v>700</v>
      </c>
      <c r="E41" s="877">
        <v>1320000</v>
      </c>
      <c r="G41" s="1066"/>
      <c r="H41" s="34"/>
    </row>
    <row r="42" spans="1:8" ht="30.75" customHeight="1">
      <c r="A42" s="1108"/>
      <c r="B42" s="676">
        <v>600</v>
      </c>
      <c r="C42" s="677">
        <v>10</v>
      </c>
      <c r="D42" s="678">
        <v>800</v>
      </c>
      <c r="E42" s="865">
        <v>2040000</v>
      </c>
      <c r="G42" s="1066"/>
      <c r="H42" s="34"/>
    </row>
    <row r="43" spans="1:8" ht="30.75" customHeight="1" thickBot="1">
      <c r="A43" s="1110"/>
      <c r="B43" s="632">
        <v>800</v>
      </c>
      <c r="C43" s="633">
        <v>10</v>
      </c>
      <c r="D43" s="634">
        <v>2810</v>
      </c>
      <c r="E43" s="878">
        <v>3132000</v>
      </c>
      <c r="G43" s="1066"/>
      <c r="H43" s="34"/>
    </row>
    <row r="44" spans="1:8" ht="17.25" customHeight="1">
      <c r="A44" s="1107" t="s">
        <v>2005</v>
      </c>
      <c r="B44" s="874">
        <v>600</v>
      </c>
      <c r="C44" s="875">
        <v>10</v>
      </c>
      <c r="D44" s="876">
        <v>1120</v>
      </c>
      <c r="E44" s="877">
        <v>1771200</v>
      </c>
      <c r="G44" s="1066"/>
      <c r="H44" s="34"/>
    </row>
    <row r="45" spans="1:8" ht="17.25" customHeight="1">
      <c r="A45" s="1108"/>
      <c r="B45" s="676">
        <v>1000</v>
      </c>
      <c r="C45" s="677">
        <v>10</v>
      </c>
      <c r="D45" s="678">
        <v>4325</v>
      </c>
      <c r="E45" s="865">
        <v>5184000</v>
      </c>
      <c r="G45" s="1066"/>
      <c r="H45" s="34"/>
    </row>
    <row r="46" spans="1:8" ht="17.25" customHeight="1">
      <c r="A46" s="1108"/>
      <c r="B46" s="676">
        <v>1200</v>
      </c>
      <c r="C46" s="677">
        <v>10</v>
      </c>
      <c r="D46" s="678">
        <v>7740</v>
      </c>
      <c r="E46" s="865">
        <v>8208000</v>
      </c>
      <c r="G46" s="1066"/>
      <c r="H46" s="34"/>
    </row>
    <row r="47" spans="1:8" ht="17.25" customHeight="1">
      <c r="A47" s="1108"/>
      <c r="B47" s="676">
        <v>1400</v>
      </c>
      <c r="C47" s="677">
        <v>10</v>
      </c>
      <c r="D47" s="678">
        <v>6545</v>
      </c>
      <c r="E47" s="865" t="s">
        <v>11</v>
      </c>
      <c r="G47" s="1066"/>
      <c r="H47" s="34"/>
    </row>
    <row r="48" spans="1:8" ht="17.25" customHeight="1" thickBot="1">
      <c r="A48" s="1110"/>
      <c r="B48" s="632">
        <v>1600</v>
      </c>
      <c r="C48" s="633">
        <v>10</v>
      </c>
      <c r="D48" s="634">
        <v>10415</v>
      </c>
      <c r="E48" s="878" t="s">
        <v>11</v>
      </c>
      <c r="G48" s="1066"/>
      <c r="H48" s="34"/>
    </row>
    <row r="49" spans="1:8" ht="13.5" customHeight="1">
      <c r="A49" s="1107" t="s">
        <v>2006</v>
      </c>
      <c r="B49" s="874">
        <v>800</v>
      </c>
      <c r="C49" s="875">
        <v>2.5</v>
      </c>
      <c r="D49" s="876">
        <v>1875</v>
      </c>
      <c r="E49" s="877">
        <v>2030400</v>
      </c>
      <c r="G49" s="1066"/>
      <c r="H49" s="34"/>
    </row>
    <row r="50" spans="1:8" ht="13.5" customHeight="1">
      <c r="A50" s="1108"/>
      <c r="B50" s="676">
        <v>1000</v>
      </c>
      <c r="C50" s="677">
        <v>2.5</v>
      </c>
      <c r="D50" s="678">
        <v>2720</v>
      </c>
      <c r="E50" s="865">
        <v>3196800</v>
      </c>
      <c r="G50" s="1066"/>
      <c r="H50" s="34"/>
    </row>
    <row r="51" spans="1:8" ht="13.5" customHeight="1">
      <c r="A51" s="1108"/>
      <c r="B51" s="676">
        <v>1200</v>
      </c>
      <c r="C51" s="677">
        <v>2.5</v>
      </c>
      <c r="D51" s="678">
        <v>4335</v>
      </c>
      <c r="E51" s="865">
        <v>4860000</v>
      </c>
      <c r="G51" s="1066"/>
      <c r="H51" s="34"/>
    </row>
    <row r="52" spans="1:8" ht="13.5" customHeight="1">
      <c r="A52" s="1108"/>
      <c r="B52" s="676">
        <v>1400</v>
      </c>
      <c r="C52" s="677">
        <v>2.5</v>
      </c>
      <c r="D52" s="678">
        <v>4960</v>
      </c>
      <c r="E52" s="865" t="s">
        <v>11</v>
      </c>
      <c r="G52" s="1066"/>
      <c r="H52" s="34"/>
    </row>
    <row r="53" spans="1:8" ht="24" customHeight="1" thickBot="1">
      <c r="A53" s="1110"/>
      <c r="B53" s="632">
        <v>1600</v>
      </c>
      <c r="C53" s="633">
        <v>2.5</v>
      </c>
      <c r="D53" s="634">
        <v>6545</v>
      </c>
      <c r="E53" s="878" t="s">
        <v>11</v>
      </c>
      <c r="G53" s="1066"/>
      <c r="H53" s="34"/>
    </row>
    <row r="54" spans="1:8" ht="12.6" thickBot="1">
      <c r="A54" s="1111" t="s">
        <v>12</v>
      </c>
      <c r="B54" s="1112"/>
      <c r="C54" s="1112"/>
      <c r="D54" s="1112"/>
      <c r="E54" s="1113"/>
      <c r="G54" s="1066"/>
      <c r="H54" s="34"/>
    </row>
    <row r="55" spans="1:8" ht="13.5" customHeight="1">
      <c r="A55" s="1114" t="s">
        <v>13</v>
      </c>
      <c r="B55" s="874">
        <v>150</v>
      </c>
      <c r="C55" s="875">
        <v>10</v>
      </c>
      <c r="D55" s="876">
        <v>63</v>
      </c>
      <c r="E55" s="877">
        <v>388800</v>
      </c>
      <c r="G55" s="1066"/>
      <c r="H55" s="34"/>
    </row>
    <row r="56" spans="1:8" ht="12">
      <c r="A56" s="1115"/>
      <c r="B56" s="676" t="s">
        <v>14</v>
      </c>
      <c r="C56" s="677"/>
      <c r="D56" s="678">
        <v>90</v>
      </c>
      <c r="E56" s="865">
        <v>414720</v>
      </c>
      <c r="G56" s="1066"/>
      <c r="H56" s="34"/>
    </row>
    <row r="57" spans="1:8" ht="12">
      <c r="A57" s="1115"/>
      <c r="B57" s="676">
        <v>200</v>
      </c>
      <c r="C57" s="677">
        <v>10</v>
      </c>
      <c r="D57" s="678">
        <v>97</v>
      </c>
      <c r="E57" s="865">
        <v>475200</v>
      </c>
      <c r="G57" s="1066"/>
      <c r="H57" s="34"/>
    </row>
    <row r="58" spans="1:8" ht="12">
      <c r="A58" s="1115"/>
      <c r="B58" s="676" t="s">
        <v>15</v>
      </c>
      <c r="C58" s="677"/>
      <c r="D58" s="678">
        <v>155</v>
      </c>
      <c r="E58" s="865">
        <v>561600</v>
      </c>
      <c r="G58" s="1066"/>
      <c r="H58" s="34"/>
    </row>
    <row r="59" spans="1:8" ht="12">
      <c r="A59" s="1115"/>
      <c r="B59" s="676">
        <v>250</v>
      </c>
      <c r="C59" s="677">
        <v>10</v>
      </c>
      <c r="D59" s="678">
        <v>119</v>
      </c>
      <c r="E59" s="865">
        <v>1036800</v>
      </c>
      <c r="G59" s="1066"/>
      <c r="H59" s="34"/>
    </row>
    <row r="60" spans="1:8" ht="12">
      <c r="A60" s="1115"/>
      <c r="B60" s="676" t="s">
        <v>16</v>
      </c>
      <c r="C60" s="677"/>
      <c r="D60" s="678">
        <v>177</v>
      </c>
      <c r="E60" s="865">
        <v>1105920</v>
      </c>
      <c r="G60" s="1066"/>
      <c r="H60" s="34"/>
    </row>
    <row r="61" spans="1:8" ht="12">
      <c r="A61" s="1115"/>
      <c r="B61" s="676">
        <v>300</v>
      </c>
      <c r="C61" s="677">
        <v>10</v>
      </c>
      <c r="D61" s="678">
        <v>167</v>
      </c>
      <c r="E61" s="865">
        <v>1166400</v>
      </c>
      <c r="G61" s="1066"/>
      <c r="H61" s="34"/>
    </row>
    <row r="62" spans="1:8" ht="12.6" thickBot="1">
      <c r="A62" s="1116"/>
      <c r="B62" s="632" t="s">
        <v>17</v>
      </c>
      <c r="C62" s="633"/>
      <c r="D62" s="634">
        <v>225</v>
      </c>
      <c r="E62" s="878">
        <v>1218240</v>
      </c>
      <c r="G62" s="1066"/>
      <c r="H62" s="34"/>
    </row>
    <row r="63" spans="1:8" ht="13.5" customHeight="1">
      <c r="A63" s="1114" t="s">
        <v>18</v>
      </c>
      <c r="B63" s="874">
        <v>400</v>
      </c>
      <c r="C63" s="875">
        <v>6</v>
      </c>
      <c r="D63" s="876">
        <v>251</v>
      </c>
      <c r="E63" s="877">
        <v>1339200</v>
      </c>
      <c r="G63" s="1066"/>
      <c r="H63" s="34"/>
    </row>
    <row r="64" spans="1:8" ht="13.5" customHeight="1">
      <c r="A64" s="1115"/>
      <c r="B64" s="676" t="s">
        <v>19</v>
      </c>
      <c r="C64" s="677"/>
      <c r="D64" s="678">
        <v>309</v>
      </c>
      <c r="E64" s="865">
        <v>1382400</v>
      </c>
      <c r="G64" s="1066"/>
      <c r="H64" s="34"/>
    </row>
    <row r="65" spans="1:8" ht="13.5" customHeight="1">
      <c r="A65" s="1115"/>
      <c r="B65" s="676">
        <v>500</v>
      </c>
      <c r="C65" s="677">
        <v>6</v>
      </c>
      <c r="D65" s="678">
        <v>396</v>
      </c>
      <c r="E65" s="865">
        <v>1555200</v>
      </c>
      <c r="G65" s="1066"/>
      <c r="H65" s="34"/>
    </row>
    <row r="66" spans="1:8" ht="13.5" customHeight="1">
      <c r="A66" s="1115"/>
      <c r="B66" s="676" t="s">
        <v>20</v>
      </c>
      <c r="C66" s="677"/>
      <c r="D66" s="678">
        <v>506</v>
      </c>
      <c r="E66" s="865">
        <v>1684800</v>
      </c>
      <c r="G66" s="1066"/>
      <c r="H66" s="34"/>
    </row>
    <row r="67" spans="1:8" ht="13.5" customHeight="1">
      <c r="A67" s="1115"/>
      <c r="B67" s="676">
        <v>600</v>
      </c>
      <c r="C67" s="677">
        <v>6</v>
      </c>
      <c r="D67" s="678">
        <v>541</v>
      </c>
      <c r="E67" s="865">
        <v>2419200</v>
      </c>
      <c r="G67" s="1066"/>
      <c r="H67" s="34"/>
    </row>
    <row r="68" spans="1:8" ht="13.5" customHeight="1" thickBot="1">
      <c r="A68" s="1116"/>
      <c r="B68" s="632" t="s">
        <v>21</v>
      </c>
      <c r="C68" s="633"/>
      <c r="D68" s="634">
        <v>651</v>
      </c>
      <c r="E68" s="878">
        <v>2548800</v>
      </c>
      <c r="G68" s="1066"/>
      <c r="H68" s="34"/>
    </row>
    <row r="69" spans="1:8" ht="13.5" customHeight="1">
      <c r="A69" s="1114" t="s">
        <v>22</v>
      </c>
      <c r="B69" s="874">
        <v>800</v>
      </c>
      <c r="C69" s="875">
        <v>4</v>
      </c>
      <c r="D69" s="876">
        <v>1042</v>
      </c>
      <c r="E69" s="877">
        <v>5356800</v>
      </c>
      <c r="G69" s="1066"/>
      <c r="H69" s="34"/>
    </row>
    <row r="70" spans="1:8" ht="12" customHeight="1">
      <c r="A70" s="1115"/>
      <c r="B70" s="676" t="s">
        <v>23</v>
      </c>
      <c r="C70" s="677">
        <v>4</v>
      </c>
      <c r="D70" s="678">
        <v>1136</v>
      </c>
      <c r="E70" s="865">
        <v>5011200</v>
      </c>
      <c r="G70" s="1066"/>
      <c r="H70" s="34"/>
    </row>
    <row r="71" spans="1:8" ht="12" customHeight="1">
      <c r="A71" s="1115"/>
      <c r="B71" s="676">
        <v>1000</v>
      </c>
      <c r="C71" s="677">
        <v>4</v>
      </c>
      <c r="D71" s="678">
        <v>1127</v>
      </c>
      <c r="E71" s="865">
        <v>7970400</v>
      </c>
      <c r="G71" s="1066"/>
      <c r="H71" s="34"/>
    </row>
    <row r="72" spans="1:8" ht="12" customHeight="1">
      <c r="A72" s="1115"/>
      <c r="B72" s="676" t="s">
        <v>24</v>
      </c>
      <c r="C72" s="677">
        <v>4</v>
      </c>
      <c r="D72" s="678">
        <v>1221</v>
      </c>
      <c r="E72" s="865">
        <v>7689600</v>
      </c>
      <c r="G72" s="1066"/>
      <c r="H72" s="34"/>
    </row>
    <row r="73" spans="1:8" ht="12" customHeight="1">
      <c r="A73" s="1115"/>
      <c r="B73" s="676">
        <v>1200</v>
      </c>
      <c r="C73" s="677">
        <v>4</v>
      </c>
      <c r="D73" s="678">
        <v>1842</v>
      </c>
      <c r="E73" s="865">
        <v>10756800</v>
      </c>
      <c r="G73" s="1066"/>
      <c r="H73" s="34"/>
    </row>
    <row r="74" spans="1:8" ht="15" customHeight="1" thickBot="1">
      <c r="A74" s="1116"/>
      <c r="B74" s="632" t="s">
        <v>25</v>
      </c>
      <c r="C74" s="633">
        <v>4</v>
      </c>
      <c r="D74" s="634">
        <v>2032</v>
      </c>
      <c r="E74" s="878">
        <v>10368000</v>
      </c>
      <c r="G74" s="1066"/>
      <c r="H74" s="34"/>
    </row>
    <row r="75" spans="1:8" ht="15.75" customHeight="1">
      <c r="A75" s="1114" t="s">
        <v>26</v>
      </c>
      <c r="B75" s="874" t="s">
        <v>27</v>
      </c>
      <c r="C75" s="875">
        <v>10</v>
      </c>
      <c r="D75" s="876">
        <v>870</v>
      </c>
      <c r="E75" s="877" t="s">
        <v>11</v>
      </c>
      <c r="G75" s="1066"/>
      <c r="H75" s="34"/>
    </row>
    <row r="76" spans="1:8" ht="15.75" customHeight="1">
      <c r="A76" s="1115"/>
      <c r="B76" s="676">
        <v>500</v>
      </c>
      <c r="C76" s="677">
        <v>10</v>
      </c>
      <c r="D76" s="678">
        <v>1317</v>
      </c>
      <c r="E76" s="865" t="s">
        <v>11</v>
      </c>
      <c r="G76" s="1066"/>
      <c r="H76" s="34"/>
    </row>
    <row r="77" spans="1:8" ht="15.75" customHeight="1">
      <c r="A77" s="1115"/>
      <c r="B77" s="676" t="s">
        <v>28</v>
      </c>
      <c r="C77" s="677">
        <v>10</v>
      </c>
      <c r="D77" s="678">
        <v>2005</v>
      </c>
      <c r="E77" s="865" t="s">
        <v>11</v>
      </c>
      <c r="G77" s="1066"/>
      <c r="H77" s="34"/>
    </row>
    <row r="78" spans="1:8" ht="15.75" customHeight="1">
      <c r="A78" s="1115"/>
      <c r="B78" s="676">
        <v>800</v>
      </c>
      <c r="C78" s="677">
        <v>10</v>
      </c>
      <c r="D78" s="678">
        <v>3180</v>
      </c>
      <c r="E78" s="865" t="s">
        <v>11</v>
      </c>
      <c r="G78" s="1066"/>
      <c r="H78" s="34"/>
    </row>
    <row r="79" spans="1:8" ht="15.75" customHeight="1" thickBot="1">
      <c r="A79" s="1116"/>
      <c r="B79" s="632">
        <v>1000</v>
      </c>
      <c r="C79" s="633">
        <v>10</v>
      </c>
      <c r="D79" s="634">
        <v>4675</v>
      </c>
      <c r="E79" s="878" t="s">
        <v>11</v>
      </c>
      <c r="G79" s="1066"/>
      <c r="H79" s="34"/>
    </row>
    <row r="80" spans="1:8" ht="15" customHeight="1">
      <c r="A80" s="1107" t="s">
        <v>29</v>
      </c>
      <c r="B80" s="874">
        <v>50</v>
      </c>
      <c r="C80" s="875">
        <v>16</v>
      </c>
      <c r="D80" s="876">
        <v>20</v>
      </c>
      <c r="E80" s="1094">
        <v>37500</v>
      </c>
      <c r="G80" s="1066"/>
      <c r="H80" s="34"/>
    </row>
    <row r="81" spans="1:8" ht="15" customHeight="1">
      <c r="A81" s="1108"/>
      <c r="B81" s="676">
        <v>80</v>
      </c>
      <c r="C81" s="677">
        <v>16</v>
      </c>
      <c r="D81" s="678">
        <v>35</v>
      </c>
      <c r="E81" s="1095">
        <v>58200</v>
      </c>
      <c r="G81" s="1066"/>
      <c r="H81" s="34"/>
    </row>
    <row r="82" spans="1:8" ht="15" customHeight="1">
      <c r="A82" s="1108"/>
      <c r="B82" s="676">
        <v>100</v>
      </c>
      <c r="C82" s="677">
        <v>16</v>
      </c>
      <c r="D82" s="678">
        <v>45</v>
      </c>
      <c r="E82" s="1095">
        <v>74800</v>
      </c>
      <c r="G82" s="1066"/>
      <c r="H82" s="34"/>
    </row>
    <row r="83" spans="1:8" ht="15" customHeight="1">
      <c r="A83" s="1108"/>
      <c r="B83" s="676">
        <v>150</v>
      </c>
      <c r="C83" s="677">
        <v>16</v>
      </c>
      <c r="D83" s="678">
        <v>98</v>
      </c>
      <c r="E83" s="1095">
        <v>158000</v>
      </c>
      <c r="G83" s="1066"/>
      <c r="H83" s="34"/>
    </row>
    <row r="84" spans="1:8" ht="15" customHeight="1">
      <c r="A84" s="1108"/>
      <c r="B84" s="676">
        <v>200</v>
      </c>
      <c r="C84" s="677">
        <v>16</v>
      </c>
      <c r="D84" s="678">
        <v>220</v>
      </c>
      <c r="E84" s="1095">
        <v>250000</v>
      </c>
      <c r="G84" s="1066"/>
      <c r="H84" s="34"/>
    </row>
    <row r="85" spans="1:8" ht="15" customHeight="1">
      <c r="A85" s="1108"/>
      <c r="B85" s="676">
        <v>250</v>
      </c>
      <c r="C85" s="677">
        <v>16</v>
      </c>
      <c r="D85" s="678">
        <v>290</v>
      </c>
      <c r="E85" s="1095">
        <v>494000</v>
      </c>
      <c r="G85" s="1066"/>
      <c r="H85" s="34"/>
    </row>
    <row r="86" spans="1:8" ht="15" customHeight="1" thickBot="1">
      <c r="A86" s="1110"/>
      <c r="B86" s="632">
        <v>300</v>
      </c>
      <c r="C86" s="633">
        <v>16</v>
      </c>
      <c r="D86" s="634">
        <v>310</v>
      </c>
      <c r="E86" s="1096">
        <v>687000</v>
      </c>
      <c r="G86" s="1066"/>
      <c r="H86" s="34"/>
    </row>
    <row r="87" spans="1:8" ht="15" customHeight="1">
      <c r="A87" s="1107" t="s">
        <v>30</v>
      </c>
      <c r="B87" s="874">
        <v>50</v>
      </c>
      <c r="C87" s="875">
        <v>16</v>
      </c>
      <c r="D87" s="876">
        <v>32</v>
      </c>
      <c r="E87" s="877">
        <v>47952</v>
      </c>
      <c r="G87" s="1066"/>
      <c r="H87" s="34"/>
    </row>
    <row r="88" spans="1:8" ht="15" customHeight="1">
      <c r="A88" s="1108"/>
      <c r="B88" s="676">
        <v>80</v>
      </c>
      <c r="C88" s="677">
        <v>16</v>
      </c>
      <c r="D88" s="678">
        <v>50</v>
      </c>
      <c r="E88" s="865">
        <v>64584</v>
      </c>
      <c r="G88" s="1066"/>
      <c r="H88" s="34"/>
    </row>
    <row r="89" spans="1:8" ht="15" customHeight="1">
      <c r="A89" s="1108"/>
      <c r="B89" s="676">
        <v>100</v>
      </c>
      <c r="C89" s="677">
        <v>16</v>
      </c>
      <c r="D89" s="678">
        <v>62</v>
      </c>
      <c r="E89" s="865">
        <v>102384</v>
      </c>
      <c r="G89" s="1066"/>
      <c r="H89" s="34"/>
    </row>
    <row r="90" spans="1:8" ht="15" customHeight="1">
      <c r="A90" s="1108"/>
      <c r="B90" s="676">
        <v>150</v>
      </c>
      <c r="C90" s="677">
        <v>16</v>
      </c>
      <c r="D90" s="678">
        <v>107</v>
      </c>
      <c r="E90" s="865">
        <v>171072</v>
      </c>
      <c r="G90" s="1066"/>
      <c r="H90" s="34"/>
    </row>
    <row r="91" spans="1:8" ht="15" customHeight="1">
      <c r="A91" s="1108"/>
      <c r="B91" s="676">
        <v>200</v>
      </c>
      <c r="C91" s="677">
        <v>16</v>
      </c>
      <c r="D91" s="678">
        <v>270</v>
      </c>
      <c r="E91" s="865">
        <v>371520</v>
      </c>
      <c r="G91" s="1066"/>
      <c r="H91" s="34"/>
    </row>
    <row r="92" spans="1:8" ht="15" customHeight="1">
      <c r="A92" s="1108"/>
      <c r="B92" s="676">
        <v>250</v>
      </c>
      <c r="C92" s="677">
        <v>16</v>
      </c>
      <c r="D92" s="678">
        <v>356</v>
      </c>
      <c r="E92" s="865">
        <v>514080</v>
      </c>
      <c r="G92" s="1066"/>
      <c r="H92" s="34"/>
    </row>
    <row r="93" spans="1:8" ht="15" customHeight="1">
      <c r="A93" s="1108"/>
      <c r="B93" s="676">
        <v>300</v>
      </c>
      <c r="C93" s="677">
        <v>16</v>
      </c>
      <c r="D93" s="678">
        <v>395</v>
      </c>
      <c r="E93" s="865">
        <v>768960</v>
      </c>
      <c r="G93" s="1066"/>
      <c r="H93" s="34"/>
    </row>
    <row r="94" spans="1:8" ht="15" customHeight="1">
      <c r="A94" s="1108"/>
      <c r="B94" s="676">
        <v>350</v>
      </c>
      <c r="C94" s="677">
        <v>16</v>
      </c>
      <c r="D94" s="678">
        <v>500</v>
      </c>
      <c r="E94" s="865">
        <v>1105920</v>
      </c>
      <c r="G94" s="1066"/>
      <c r="H94" s="34"/>
    </row>
    <row r="95" spans="1:8" ht="15" customHeight="1">
      <c r="A95" s="1108"/>
      <c r="B95" s="676">
        <v>400</v>
      </c>
      <c r="C95" s="677">
        <v>16</v>
      </c>
      <c r="D95" s="678">
        <v>655</v>
      </c>
      <c r="E95" s="865">
        <v>1104000</v>
      </c>
      <c r="G95" s="1066"/>
      <c r="H95" s="34"/>
    </row>
    <row r="96" spans="1:8" ht="15" customHeight="1">
      <c r="A96" s="1108"/>
      <c r="B96" s="676">
        <v>500</v>
      </c>
      <c r="C96" s="677">
        <v>16</v>
      </c>
      <c r="D96" s="678">
        <v>1115</v>
      </c>
      <c r="E96" s="865">
        <v>1704000</v>
      </c>
      <c r="G96" s="1066"/>
      <c r="H96" s="34"/>
    </row>
    <row r="97" spans="1:8" ht="15" customHeight="1">
      <c r="A97" s="1108"/>
      <c r="B97" s="676">
        <v>600</v>
      </c>
      <c r="C97" s="677">
        <v>16</v>
      </c>
      <c r="D97" s="678">
        <v>2062</v>
      </c>
      <c r="E97" s="865">
        <v>2514000</v>
      </c>
      <c r="G97" s="1066"/>
      <c r="H97" s="34"/>
    </row>
    <row r="98" spans="1:8" ht="15" customHeight="1">
      <c r="A98" s="1108"/>
      <c r="B98" s="676" t="s">
        <v>31</v>
      </c>
      <c r="C98" s="677"/>
      <c r="D98" s="678">
        <v>2500</v>
      </c>
      <c r="E98" s="865">
        <v>9158400</v>
      </c>
      <c r="G98" s="1066"/>
      <c r="H98" s="34"/>
    </row>
    <row r="99" spans="1:8" ht="15" customHeight="1">
      <c r="A99" s="1108"/>
      <c r="B99" s="676">
        <v>800</v>
      </c>
      <c r="C99" s="677">
        <v>16</v>
      </c>
      <c r="D99" s="678">
        <v>2555</v>
      </c>
      <c r="E99" s="865">
        <v>4560000</v>
      </c>
      <c r="G99" s="1066"/>
      <c r="H99" s="34"/>
    </row>
    <row r="100" spans="1:8" ht="15" customHeight="1">
      <c r="A100" s="1108"/>
      <c r="B100" s="676">
        <v>1000</v>
      </c>
      <c r="C100" s="677">
        <v>16</v>
      </c>
      <c r="D100" s="678">
        <v>5875</v>
      </c>
      <c r="E100" s="865">
        <v>12528000</v>
      </c>
      <c r="G100" s="1066"/>
      <c r="H100" s="34"/>
    </row>
    <row r="101" spans="1:8" ht="15" customHeight="1" thickBot="1">
      <c r="A101" s="1110"/>
      <c r="B101" s="632" t="s">
        <v>32</v>
      </c>
      <c r="C101" s="633">
        <v>16</v>
      </c>
      <c r="D101" s="634">
        <v>7090</v>
      </c>
      <c r="E101" s="878">
        <v>21168000</v>
      </c>
      <c r="G101" s="1066"/>
      <c r="H101" s="34"/>
    </row>
    <row r="102" spans="1:8" ht="15" customHeight="1">
      <c r="A102" s="1107" t="s">
        <v>1685</v>
      </c>
      <c r="B102" s="874">
        <v>50</v>
      </c>
      <c r="C102" s="875">
        <v>25</v>
      </c>
      <c r="D102" s="876">
        <v>34</v>
      </c>
      <c r="E102" s="877">
        <v>54864</v>
      </c>
      <c r="G102" s="1066"/>
      <c r="H102" s="34"/>
    </row>
    <row r="103" spans="1:8" ht="15" customHeight="1">
      <c r="A103" s="1108"/>
      <c r="B103" s="676">
        <v>80</v>
      </c>
      <c r="C103" s="677">
        <v>25</v>
      </c>
      <c r="D103" s="678">
        <v>35</v>
      </c>
      <c r="E103" s="865">
        <v>78624</v>
      </c>
      <c r="G103" s="1066"/>
      <c r="H103" s="34"/>
    </row>
    <row r="104" spans="1:8" ht="15" customHeight="1">
      <c r="A104" s="1108"/>
      <c r="B104" s="676">
        <v>100</v>
      </c>
      <c r="C104" s="677">
        <v>25</v>
      </c>
      <c r="D104" s="678">
        <v>45</v>
      </c>
      <c r="E104" s="865">
        <v>112320</v>
      </c>
      <c r="G104" s="1066"/>
      <c r="H104" s="34"/>
    </row>
    <row r="105" spans="1:8" ht="15" customHeight="1">
      <c r="A105" s="1108"/>
      <c r="B105" s="676">
        <v>150</v>
      </c>
      <c r="C105" s="677">
        <v>25</v>
      </c>
      <c r="D105" s="678">
        <v>111</v>
      </c>
      <c r="E105" s="865">
        <v>222480</v>
      </c>
      <c r="G105" s="1066"/>
      <c r="H105" s="34"/>
    </row>
    <row r="106" spans="1:8" ht="15" customHeight="1">
      <c r="A106" s="1108"/>
      <c r="B106" s="676">
        <v>200</v>
      </c>
      <c r="C106" s="677">
        <v>25</v>
      </c>
      <c r="D106" s="678">
        <v>288</v>
      </c>
      <c r="E106" s="865">
        <v>401760</v>
      </c>
      <c r="G106" s="1066"/>
      <c r="H106" s="34"/>
    </row>
    <row r="107" spans="1:8" ht="15" customHeight="1">
      <c r="A107" s="1108"/>
      <c r="B107" s="676">
        <v>250</v>
      </c>
      <c r="C107" s="677">
        <v>25</v>
      </c>
      <c r="D107" s="678">
        <v>288</v>
      </c>
      <c r="E107" s="865">
        <v>617760</v>
      </c>
      <c r="G107" s="1066"/>
      <c r="H107" s="34"/>
    </row>
    <row r="108" spans="1:8" ht="15" customHeight="1" thickBot="1">
      <c r="A108" s="1110"/>
      <c r="B108" s="632">
        <v>300</v>
      </c>
      <c r="C108" s="633">
        <v>25</v>
      </c>
      <c r="D108" s="634">
        <v>405</v>
      </c>
      <c r="E108" s="878">
        <v>829440</v>
      </c>
      <c r="G108" s="1066"/>
      <c r="H108" s="34"/>
    </row>
    <row r="109" spans="1:8" ht="15" customHeight="1">
      <c r="A109" s="1107" t="s">
        <v>33</v>
      </c>
      <c r="B109" s="874">
        <v>50</v>
      </c>
      <c r="C109" s="875">
        <v>25</v>
      </c>
      <c r="D109" s="876">
        <v>32</v>
      </c>
      <c r="E109" s="877">
        <v>69120</v>
      </c>
      <c r="G109" s="1066"/>
      <c r="H109" s="34"/>
    </row>
    <row r="110" spans="1:8" ht="15" customHeight="1">
      <c r="A110" s="1108"/>
      <c r="B110" s="676">
        <v>80</v>
      </c>
      <c r="C110" s="677">
        <v>25</v>
      </c>
      <c r="D110" s="678">
        <v>50</v>
      </c>
      <c r="E110" s="865">
        <v>98928</v>
      </c>
      <c r="G110" s="1066"/>
      <c r="H110" s="34"/>
    </row>
    <row r="111" spans="1:8" ht="15" customHeight="1">
      <c r="A111" s="1108"/>
      <c r="B111" s="676">
        <v>100</v>
      </c>
      <c r="C111" s="677">
        <v>25</v>
      </c>
      <c r="D111" s="678">
        <v>62</v>
      </c>
      <c r="E111" s="865">
        <v>139752</v>
      </c>
      <c r="G111" s="1066"/>
      <c r="H111" s="34"/>
    </row>
    <row r="112" spans="1:8" ht="15" customHeight="1">
      <c r="A112" s="1108"/>
      <c r="B112" s="676">
        <v>150</v>
      </c>
      <c r="C112" s="677">
        <v>25</v>
      </c>
      <c r="D112" s="678">
        <v>120</v>
      </c>
      <c r="E112" s="865">
        <v>285120</v>
      </c>
      <c r="G112" s="1066"/>
      <c r="H112" s="34"/>
    </row>
    <row r="113" spans="1:8" ht="15" customHeight="1">
      <c r="A113" s="1108"/>
      <c r="B113" s="676">
        <v>200</v>
      </c>
      <c r="C113" s="677">
        <v>25</v>
      </c>
      <c r="D113" s="678">
        <v>368</v>
      </c>
      <c r="E113" s="865">
        <v>496800</v>
      </c>
      <c r="G113" s="1066"/>
      <c r="H113" s="34"/>
    </row>
    <row r="114" spans="1:8" ht="15" customHeight="1">
      <c r="A114" s="1108"/>
      <c r="B114" s="676">
        <v>250</v>
      </c>
      <c r="C114" s="677">
        <v>25</v>
      </c>
      <c r="D114" s="678">
        <v>545</v>
      </c>
      <c r="E114" s="865">
        <v>734400</v>
      </c>
      <c r="G114" s="1066"/>
      <c r="H114" s="34"/>
    </row>
    <row r="115" spans="1:8" ht="15" customHeight="1">
      <c r="A115" s="1108"/>
      <c r="B115" s="676">
        <v>300</v>
      </c>
      <c r="C115" s="677">
        <v>25</v>
      </c>
      <c r="D115" s="678">
        <v>595</v>
      </c>
      <c r="E115" s="865">
        <v>915840</v>
      </c>
      <c r="G115" s="1066"/>
      <c r="H115" s="34"/>
    </row>
    <row r="116" spans="1:8" ht="15" customHeight="1">
      <c r="A116" s="1108"/>
      <c r="B116" s="676">
        <v>400</v>
      </c>
      <c r="C116" s="677">
        <v>25</v>
      </c>
      <c r="D116" s="678">
        <v>655</v>
      </c>
      <c r="E116" s="865">
        <v>1152000</v>
      </c>
      <c r="G116" s="1066"/>
      <c r="H116" s="34"/>
    </row>
    <row r="117" spans="1:8" ht="15" customHeight="1">
      <c r="A117" s="1108"/>
      <c r="B117" s="676" t="s">
        <v>34</v>
      </c>
      <c r="C117" s="677">
        <v>25</v>
      </c>
      <c r="D117" s="678">
        <v>1380</v>
      </c>
      <c r="E117" s="865">
        <v>1800000</v>
      </c>
      <c r="G117" s="1066"/>
      <c r="H117" s="34"/>
    </row>
    <row r="118" spans="1:8" ht="15" customHeight="1">
      <c r="A118" s="1108"/>
      <c r="B118" s="676" t="s">
        <v>28</v>
      </c>
      <c r="C118" s="677">
        <v>25</v>
      </c>
      <c r="D118" s="678">
        <v>1740</v>
      </c>
      <c r="E118" s="865">
        <v>3628800</v>
      </c>
      <c r="G118" s="1066"/>
      <c r="H118" s="34"/>
    </row>
    <row r="119" spans="1:8" ht="15" customHeight="1">
      <c r="A119" s="1108"/>
      <c r="B119" s="676">
        <v>800</v>
      </c>
      <c r="C119" s="677">
        <v>25</v>
      </c>
      <c r="D119" s="678">
        <v>4030</v>
      </c>
      <c r="E119" s="865">
        <v>4560000</v>
      </c>
      <c r="G119" s="1066"/>
      <c r="H119" s="34"/>
    </row>
    <row r="120" spans="1:8" ht="15" customHeight="1" thickBot="1">
      <c r="A120" s="1110"/>
      <c r="B120" s="632">
        <v>1000</v>
      </c>
      <c r="C120" s="633">
        <v>25</v>
      </c>
      <c r="D120" s="634">
        <v>5760</v>
      </c>
      <c r="E120" s="878">
        <v>15033600</v>
      </c>
      <c r="G120" s="1066"/>
      <c r="H120" s="34"/>
    </row>
    <row r="121" spans="1:8" ht="25.5" customHeight="1">
      <c r="A121" s="1107" t="s">
        <v>35</v>
      </c>
      <c r="B121" s="874">
        <v>400</v>
      </c>
      <c r="C121" s="875">
        <v>25</v>
      </c>
      <c r="D121" s="876">
        <v>619</v>
      </c>
      <c r="E121" s="877">
        <v>1900800</v>
      </c>
      <c r="G121" s="1066"/>
      <c r="H121" s="34"/>
    </row>
    <row r="122" spans="1:8" ht="25.5" customHeight="1">
      <c r="A122" s="1108"/>
      <c r="B122" s="676">
        <v>500</v>
      </c>
      <c r="C122" s="677">
        <v>25</v>
      </c>
      <c r="D122" s="678">
        <v>1340</v>
      </c>
      <c r="E122" s="865">
        <v>2116800</v>
      </c>
      <c r="G122" s="1066"/>
      <c r="H122" s="34"/>
    </row>
    <row r="123" spans="1:8" ht="25.5" customHeight="1">
      <c r="A123" s="1108"/>
      <c r="B123" s="676">
        <v>600</v>
      </c>
      <c r="C123" s="677">
        <v>25</v>
      </c>
      <c r="D123" s="678">
        <v>1335</v>
      </c>
      <c r="E123" s="865">
        <v>3326400</v>
      </c>
      <c r="G123" s="1066"/>
      <c r="H123" s="34"/>
    </row>
    <row r="124" spans="1:8" ht="25.5" customHeight="1" thickBot="1">
      <c r="A124" s="1110"/>
      <c r="B124" s="632">
        <v>800</v>
      </c>
      <c r="C124" s="633">
        <v>25</v>
      </c>
      <c r="D124" s="634">
        <v>4030</v>
      </c>
      <c r="E124" s="878">
        <v>6912000</v>
      </c>
      <c r="G124" s="1066"/>
      <c r="H124" s="34"/>
    </row>
    <row r="125" spans="1:8" ht="26.25" customHeight="1">
      <c r="A125" s="1107" t="s">
        <v>36</v>
      </c>
      <c r="B125" s="874">
        <v>400</v>
      </c>
      <c r="C125" s="875">
        <v>25</v>
      </c>
      <c r="D125" s="876">
        <v>545</v>
      </c>
      <c r="E125" s="877">
        <v>1339200</v>
      </c>
      <c r="G125" s="1066"/>
      <c r="H125" s="34"/>
    </row>
    <row r="126" spans="1:8" ht="26.25" customHeight="1">
      <c r="A126" s="1108"/>
      <c r="B126" s="676" t="s">
        <v>34</v>
      </c>
      <c r="C126" s="677"/>
      <c r="D126" s="678">
        <v>1060</v>
      </c>
      <c r="E126" s="865">
        <v>1922400</v>
      </c>
      <c r="G126" s="1066"/>
      <c r="H126" s="34"/>
    </row>
    <row r="127" spans="1:8" ht="26.25" customHeight="1">
      <c r="A127" s="1108"/>
      <c r="B127" s="676" t="s">
        <v>28</v>
      </c>
      <c r="C127" s="677"/>
      <c r="D127" s="678">
        <v>1330</v>
      </c>
      <c r="E127" s="865">
        <v>3931200</v>
      </c>
      <c r="G127" s="1066"/>
      <c r="H127" s="34"/>
    </row>
    <row r="128" spans="1:8" ht="26.25" customHeight="1" thickBot="1">
      <c r="A128" s="1110"/>
      <c r="B128" s="632" t="s">
        <v>37</v>
      </c>
      <c r="C128" s="633"/>
      <c r="D128" s="634">
        <v>5120</v>
      </c>
      <c r="E128" s="878" t="s">
        <v>38</v>
      </c>
      <c r="G128" s="1066"/>
      <c r="H128" s="34"/>
    </row>
    <row r="129" spans="1:8" ht="15" customHeight="1">
      <c r="A129" s="1107" t="s">
        <v>39</v>
      </c>
      <c r="B129" s="874">
        <v>50</v>
      </c>
      <c r="C129" s="875">
        <v>40</v>
      </c>
      <c r="D129" s="876">
        <v>20</v>
      </c>
      <c r="E129" s="877">
        <v>63504</v>
      </c>
      <c r="G129" s="1066"/>
      <c r="H129" s="34"/>
    </row>
    <row r="130" spans="1:8" ht="15" customHeight="1">
      <c r="A130" s="1108"/>
      <c r="B130" s="676">
        <v>80</v>
      </c>
      <c r="C130" s="677">
        <v>40</v>
      </c>
      <c r="D130" s="678">
        <v>35</v>
      </c>
      <c r="E130" s="865">
        <v>105840</v>
      </c>
      <c r="G130" s="1066"/>
      <c r="H130" s="34"/>
    </row>
    <row r="131" spans="1:8" ht="15" customHeight="1">
      <c r="A131" s="1108"/>
      <c r="B131" s="676">
        <v>100</v>
      </c>
      <c r="C131" s="677">
        <v>40</v>
      </c>
      <c r="D131" s="678">
        <v>58</v>
      </c>
      <c r="E131" s="865">
        <v>146880</v>
      </c>
      <c r="G131" s="1066"/>
      <c r="H131" s="34"/>
    </row>
    <row r="132" spans="1:8" ht="15" customHeight="1">
      <c r="A132" s="1108"/>
      <c r="B132" s="676">
        <v>150</v>
      </c>
      <c r="C132" s="677">
        <v>40</v>
      </c>
      <c r="D132" s="678">
        <v>111</v>
      </c>
      <c r="E132" s="865">
        <v>293760</v>
      </c>
      <c r="G132" s="1066"/>
      <c r="H132" s="34"/>
    </row>
    <row r="133" spans="1:8" ht="15" customHeight="1">
      <c r="A133" s="1108"/>
      <c r="B133" s="676">
        <v>200</v>
      </c>
      <c r="C133" s="677">
        <v>40</v>
      </c>
      <c r="D133" s="678">
        <v>291</v>
      </c>
      <c r="E133" s="865">
        <v>522720</v>
      </c>
      <c r="G133" s="1066"/>
      <c r="H133" s="34"/>
    </row>
    <row r="134" spans="1:8" ht="15" customHeight="1" thickBot="1">
      <c r="A134" s="1110"/>
      <c r="B134" s="632">
        <v>250</v>
      </c>
      <c r="C134" s="633">
        <v>40</v>
      </c>
      <c r="D134" s="634">
        <v>350</v>
      </c>
      <c r="E134" s="878">
        <v>734400</v>
      </c>
      <c r="G134" s="1066"/>
      <c r="H134" s="34"/>
    </row>
    <row r="135" spans="1:8" ht="14.25" customHeight="1">
      <c r="A135" s="1107" t="s">
        <v>40</v>
      </c>
      <c r="B135" s="874">
        <v>50</v>
      </c>
      <c r="C135" s="875">
        <v>40</v>
      </c>
      <c r="D135" s="876">
        <v>32</v>
      </c>
      <c r="E135" s="877">
        <v>85320</v>
      </c>
      <c r="G135" s="1066"/>
      <c r="H135" s="34"/>
    </row>
    <row r="136" spans="1:8" ht="14.25" customHeight="1">
      <c r="A136" s="1108"/>
      <c r="B136" s="676">
        <v>80</v>
      </c>
      <c r="C136" s="677">
        <v>40</v>
      </c>
      <c r="D136" s="678">
        <v>50</v>
      </c>
      <c r="E136" s="865">
        <v>123120</v>
      </c>
      <c r="G136" s="1066"/>
      <c r="H136" s="34"/>
    </row>
    <row r="137" spans="1:8" ht="14.25" customHeight="1">
      <c r="A137" s="1108"/>
      <c r="B137" s="676">
        <v>100</v>
      </c>
      <c r="C137" s="677">
        <v>40</v>
      </c>
      <c r="D137" s="678">
        <v>73</v>
      </c>
      <c r="E137" s="865">
        <v>169560</v>
      </c>
      <c r="G137" s="1066"/>
      <c r="H137" s="34"/>
    </row>
    <row r="138" spans="1:8" ht="14.25" customHeight="1">
      <c r="A138" s="1108"/>
      <c r="B138" s="676">
        <v>150</v>
      </c>
      <c r="C138" s="677">
        <v>40</v>
      </c>
      <c r="D138" s="678">
        <v>120</v>
      </c>
      <c r="E138" s="865">
        <v>319680</v>
      </c>
      <c r="G138" s="1066"/>
      <c r="H138" s="34"/>
    </row>
    <row r="139" spans="1:8" ht="14.25" customHeight="1">
      <c r="A139" s="1108"/>
      <c r="B139" s="676">
        <v>200</v>
      </c>
      <c r="C139" s="677">
        <v>40</v>
      </c>
      <c r="D139" s="678">
        <v>351</v>
      </c>
      <c r="E139" s="865">
        <v>492480</v>
      </c>
      <c r="G139" s="1066"/>
      <c r="H139" s="34"/>
    </row>
    <row r="140" spans="1:8" ht="14.25" customHeight="1">
      <c r="A140" s="1108"/>
      <c r="B140" s="676">
        <v>250</v>
      </c>
      <c r="C140" s="677">
        <v>40</v>
      </c>
      <c r="D140" s="678">
        <v>502</v>
      </c>
      <c r="E140" s="865">
        <v>820800</v>
      </c>
      <c r="G140" s="1066"/>
      <c r="H140" s="34"/>
    </row>
    <row r="141" spans="1:8" ht="14.25" customHeight="1">
      <c r="A141" s="1108"/>
      <c r="B141" s="676">
        <v>300</v>
      </c>
      <c r="C141" s="677">
        <v>40</v>
      </c>
      <c r="D141" s="678">
        <v>1000</v>
      </c>
      <c r="E141" s="865">
        <v>1036800</v>
      </c>
      <c r="G141" s="1066"/>
      <c r="H141" s="34"/>
    </row>
    <row r="142" spans="1:8" ht="14.25" customHeight="1">
      <c r="A142" s="1108"/>
      <c r="B142" s="676" t="s">
        <v>41</v>
      </c>
      <c r="C142" s="677"/>
      <c r="D142" s="678">
        <v>1240</v>
      </c>
      <c r="E142" s="865">
        <v>2419200</v>
      </c>
      <c r="G142" s="1066"/>
      <c r="H142" s="34"/>
    </row>
    <row r="143" spans="1:8" ht="14.25" customHeight="1">
      <c r="A143" s="1108"/>
      <c r="B143" s="676">
        <v>400</v>
      </c>
      <c r="C143" s="677">
        <v>40</v>
      </c>
      <c r="D143" s="678">
        <v>781</v>
      </c>
      <c r="E143" s="865">
        <v>3326400</v>
      </c>
      <c r="G143" s="1066"/>
      <c r="H143" s="34"/>
    </row>
    <row r="144" spans="1:8" ht="14.25" customHeight="1" thickBot="1">
      <c r="A144" s="1110"/>
      <c r="B144" s="632">
        <v>500</v>
      </c>
      <c r="C144" s="633">
        <v>40</v>
      </c>
      <c r="D144" s="634">
        <v>1885</v>
      </c>
      <c r="E144" s="878">
        <v>4276800</v>
      </c>
      <c r="G144" s="1066"/>
      <c r="H144" s="34"/>
    </row>
    <row r="145" spans="1:8" ht="18" customHeight="1">
      <c r="A145" s="1107" t="s">
        <v>42</v>
      </c>
      <c r="B145" s="874">
        <v>50</v>
      </c>
      <c r="C145" s="875">
        <v>63</v>
      </c>
      <c r="D145" s="876">
        <v>45</v>
      </c>
      <c r="E145" s="877">
        <v>112320</v>
      </c>
      <c r="G145" s="1066"/>
      <c r="H145" s="34"/>
    </row>
    <row r="146" spans="1:8" ht="18" customHeight="1">
      <c r="A146" s="1108"/>
      <c r="B146" s="676">
        <v>80</v>
      </c>
      <c r="C146" s="677">
        <v>63</v>
      </c>
      <c r="D146" s="678">
        <v>80</v>
      </c>
      <c r="E146" s="865">
        <v>190080</v>
      </c>
      <c r="G146" s="1066"/>
      <c r="H146" s="34"/>
    </row>
    <row r="147" spans="1:8" ht="18" customHeight="1">
      <c r="A147" s="1108"/>
      <c r="B147" s="676">
        <v>100</v>
      </c>
      <c r="C147" s="677">
        <v>63</v>
      </c>
      <c r="D147" s="678">
        <v>110</v>
      </c>
      <c r="E147" s="865">
        <v>263520</v>
      </c>
      <c r="G147" s="1066"/>
      <c r="H147" s="34"/>
    </row>
    <row r="148" spans="1:8" ht="18" customHeight="1">
      <c r="A148" s="1108"/>
      <c r="B148" s="676">
        <v>150</v>
      </c>
      <c r="C148" s="677">
        <v>63</v>
      </c>
      <c r="D148" s="678">
        <v>115</v>
      </c>
      <c r="E148" s="865">
        <v>408240</v>
      </c>
      <c r="G148" s="1066"/>
      <c r="H148" s="34"/>
    </row>
    <row r="149" spans="1:8" ht="18" customHeight="1">
      <c r="A149" s="1108"/>
      <c r="B149" s="676">
        <v>200</v>
      </c>
      <c r="C149" s="677">
        <v>63</v>
      </c>
      <c r="D149" s="678">
        <v>323</v>
      </c>
      <c r="E149" s="865">
        <v>734400</v>
      </c>
      <c r="G149" s="1066"/>
      <c r="H149" s="34"/>
    </row>
    <row r="150" spans="1:8" ht="18" customHeight="1" thickBot="1">
      <c r="A150" s="1110"/>
      <c r="B150" s="632">
        <v>250</v>
      </c>
      <c r="C150" s="633">
        <v>63</v>
      </c>
      <c r="D150" s="634">
        <v>345</v>
      </c>
      <c r="E150" s="878">
        <v>1131840</v>
      </c>
      <c r="G150" s="1066"/>
      <c r="H150" s="34"/>
    </row>
    <row r="151" spans="1:8" ht="13.5" customHeight="1">
      <c r="A151" s="1107" t="s">
        <v>43</v>
      </c>
      <c r="B151" s="874">
        <v>50</v>
      </c>
      <c r="C151" s="875">
        <v>63</v>
      </c>
      <c r="D151" s="876">
        <v>45</v>
      </c>
      <c r="E151" s="877">
        <v>120960</v>
      </c>
      <c r="G151" s="1066"/>
      <c r="H151" s="34"/>
    </row>
    <row r="152" spans="1:8" ht="12">
      <c r="A152" s="1108"/>
      <c r="B152" s="676">
        <v>80</v>
      </c>
      <c r="C152" s="677">
        <v>63</v>
      </c>
      <c r="D152" s="678">
        <v>80</v>
      </c>
      <c r="E152" s="865">
        <v>211680</v>
      </c>
      <c r="G152" s="1066"/>
      <c r="H152" s="34"/>
    </row>
    <row r="153" spans="1:8" ht="12">
      <c r="A153" s="1108"/>
      <c r="B153" s="676">
        <v>100</v>
      </c>
      <c r="C153" s="677">
        <v>63</v>
      </c>
      <c r="D153" s="678">
        <v>110</v>
      </c>
      <c r="E153" s="865">
        <v>285120</v>
      </c>
      <c r="G153" s="1066"/>
      <c r="H153" s="34"/>
    </row>
    <row r="154" spans="1:8" ht="12">
      <c r="A154" s="1108"/>
      <c r="B154" s="676">
        <v>150</v>
      </c>
      <c r="C154" s="677">
        <v>63</v>
      </c>
      <c r="D154" s="678">
        <v>124</v>
      </c>
      <c r="E154" s="865">
        <v>414720</v>
      </c>
      <c r="G154" s="1066"/>
      <c r="H154" s="34"/>
    </row>
    <row r="155" spans="1:8" ht="12">
      <c r="A155" s="1108"/>
      <c r="B155" s="676">
        <v>200</v>
      </c>
      <c r="C155" s="677">
        <v>63</v>
      </c>
      <c r="D155" s="678">
        <v>410</v>
      </c>
      <c r="E155" s="865">
        <v>781920</v>
      </c>
      <c r="G155" s="1066"/>
      <c r="H155" s="34"/>
    </row>
    <row r="156" spans="1:8" ht="12">
      <c r="A156" s="1108"/>
      <c r="B156" s="676">
        <v>300</v>
      </c>
      <c r="C156" s="677">
        <v>63</v>
      </c>
      <c r="D156" s="678">
        <v>1163</v>
      </c>
      <c r="E156" s="865">
        <v>1771200</v>
      </c>
      <c r="G156" s="1066"/>
      <c r="H156" s="34"/>
    </row>
    <row r="157" spans="1:8" ht="12">
      <c r="A157" s="1108"/>
      <c r="B157" s="676">
        <v>400</v>
      </c>
      <c r="C157" s="677">
        <v>63</v>
      </c>
      <c r="D157" s="678">
        <v>1882</v>
      </c>
      <c r="E157" s="865">
        <v>3736800</v>
      </c>
      <c r="G157" s="1066"/>
      <c r="H157" s="34"/>
    </row>
    <row r="158" spans="1:8" ht="12">
      <c r="A158" s="1108"/>
      <c r="B158" s="676">
        <v>500</v>
      </c>
      <c r="C158" s="677">
        <v>63</v>
      </c>
      <c r="D158" s="678">
        <v>1925</v>
      </c>
      <c r="E158" s="865">
        <v>6220800</v>
      </c>
      <c r="G158" s="1066"/>
      <c r="H158" s="34"/>
    </row>
    <row r="159" spans="1:8" ht="12.6" thickBot="1">
      <c r="A159" s="1110"/>
      <c r="B159" s="632" t="s">
        <v>32</v>
      </c>
      <c r="C159" s="633"/>
      <c r="D159" s="634">
        <v>14260</v>
      </c>
      <c r="E159" s="878"/>
      <c r="G159" s="1066"/>
      <c r="H159" s="34"/>
    </row>
    <row r="160" spans="1:8" ht="21" customHeight="1">
      <c r="A160" s="1107" t="s">
        <v>44</v>
      </c>
      <c r="B160" s="874">
        <v>700</v>
      </c>
      <c r="C160" s="875">
        <v>80</v>
      </c>
      <c r="D160" s="876">
        <v>6100</v>
      </c>
      <c r="E160" s="877">
        <v>9244800</v>
      </c>
      <c r="G160" s="1066"/>
      <c r="H160" s="34"/>
    </row>
    <row r="161" spans="1:8" ht="21" customHeight="1">
      <c r="A161" s="1108"/>
      <c r="B161" s="676" t="s">
        <v>45</v>
      </c>
      <c r="C161" s="677"/>
      <c r="D161" s="678">
        <v>7700</v>
      </c>
      <c r="E161" s="865"/>
      <c r="G161" s="1066"/>
      <c r="H161" s="34"/>
    </row>
    <row r="162" spans="1:8" ht="21" customHeight="1" thickBot="1">
      <c r="A162" s="1110"/>
      <c r="B162" s="632">
        <v>1000</v>
      </c>
      <c r="C162" s="633">
        <v>80</v>
      </c>
      <c r="D162" s="634">
        <v>11010</v>
      </c>
      <c r="E162" s="878">
        <v>17841600</v>
      </c>
      <c r="G162" s="1066"/>
      <c r="H162" s="34"/>
    </row>
    <row r="163" spans="1:8" ht="18.75" customHeight="1">
      <c r="A163" s="1107" t="s">
        <v>46</v>
      </c>
      <c r="B163" s="874" t="s">
        <v>47</v>
      </c>
      <c r="C163" s="875">
        <v>80</v>
      </c>
      <c r="D163" s="876">
        <v>283</v>
      </c>
      <c r="E163" s="877">
        <v>393120</v>
      </c>
      <c r="G163" s="1066"/>
      <c r="H163" s="34"/>
    </row>
    <row r="164" spans="1:8" ht="18.75" customHeight="1">
      <c r="A164" s="1108"/>
      <c r="B164" s="676" t="s">
        <v>48</v>
      </c>
      <c r="C164" s="677"/>
      <c r="D164" s="678">
        <v>476</v>
      </c>
      <c r="E164" s="865">
        <v>604800</v>
      </c>
      <c r="G164" s="1066"/>
      <c r="H164" s="34"/>
    </row>
    <row r="165" spans="1:8" ht="25.5" customHeight="1" thickBot="1">
      <c r="A165" s="1110"/>
      <c r="B165" s="632" t="s">
        <v>49</v>
      </c>
      <c r="C165" s="633">
        <v>80</v>
      </c>
      <c r="D165" s="634">
        <v>566</v>
      </c>
      <c r="E165" s="878">
        <v>1123200</v>
      </c>
      <c r="G165" s="1066"/>
      <c r="H165" s="34"/>
    </row>
    <row r="166" spans="1:8" ht="14.25" customHeight="1">
      <c r="A166" s="1107" t="s">
        <v>50</v>
      </c>
      <c r="B166" s="874" t="s">
        <v>51</v>
      </c>
      <c r="C166" s="875">
        <v>80</v>
      </c>
      <c r="D166" s="876">
        <v>72</v>
      </c>
      <c r="E166" s="877">
        <v>285120</v>
      </c>
      <c r="G166" s="1066"/>
      <c r="H166" s="34"/>
    </row>
    <row r="167" spans="1:8" ht="14.25" customHeight="1">
      <c r="A167" s="1108"/>
      <c r="B167" s="676" t="s">
        <v>52</v>
      </c>
      <c r="C167" s="677"/>
      <c r="D167" s="678">
        <v>105</v>
      </c>
      <c r="E167" s="865">
        <v>384480</v>
      </c>
      <c r="G167" s="1066"/>
      <c r="H167" s="34"/>
    </row>
    <row r="168" spans="1:8" ht="14.25" customHeight="1">
      <c r="A168" s="1108"/>
      <c r="B168" s="676" t="s">
        <v>47</v>
      </c>
      <c r="C168" s="677">
        <v>80</v>
      </c>
      <c r="D168" s="678">
        <v>120</v>
      </c>
      <c r="E168" s="865">
        <v>457920</v>
      </c>
      <c r="G168" s="1066"/>
      <c r="H168" s="34"/>
    </row>
    <row r="169" spans="1:8" ht="14.25" customHeight="1">
      <c r="A169" s="1108"/>
      <c r="B169" s="676" t="s">
        <v>48</v>
      </c>
      <c r="C169" s="677"/>
      <c r="D169" s="678">
        <v>350</v>
      </c>
      <c r="E169" s="865">
        <v>1123200</v>
      </c>
      <c r="G169" s="1066"/>
      <c r="H169" s="34"/>
    </row>
    <row r="170" spans="1:8" ht="14.25" customHeight="1">
      <c r="A170" s="1108"/>
      <c r="B170" s="676" t="s">
        <v>49</v>
      </c>
      <c r="C170" s="677">
        <v>80</v>
      </c>
      <c r="D170" s="678"/>
      <c r="E170" s="865">
        <v>2592000</v>
      </c>
      <c r="G170" s="1066"/>
      <c r="H170" s="34"/>
    </row>
    <row r="171" spans="1:8" ht="14.25" customHeight="1" thickBot="1">
      <c r="A171" s="1110"/>
      <c r="B171" s="632" t="s">
        <v>53</v>
      </c>
      <c r="C171" s="633"/>
      <c r="D171" s="634"/>
      <c r="E171" s="878">
        <v>5788800</v>
      </c>
      <c r="G171" s="1066"/>
      <c r="H171" s="34"/>
    </row>
    <row r="172" spans="1:8" ht="13.5" customHeight="1">
      <c r="A172" s="1107" t="s">
        <v>54</v>
      </c>
      <c r="B172" s="874">
        <v>15</v>
      </c>
      <c r="C172" s="875">
        <v>160</v>
      </c>
      <c r="D172" s="876">
        <v>2.1</v>
      </c>
      <c r="E172" s="877">
        <v>41040</v>
      </c>
      <c r="G172" s="1066"/>
      <c r="H172" s="34"/>
    </row>
    <row r="173" spans="1:8" ht="13.5" customHeight="1">
      <c r="A173" s="1108"/>
      <c r="B173" s="676">
        <v>20</v>
      </c>
      <c r="C173" s="677">
        <v>160</v>
      </c>
      <c r="D173" s="678">
        <v>3.78</v>
      </c>
      <c r="E173" s="865">
        <v>51840</v>
      </c>
      <c r="G173" s="1066"/>
      <c r="H173" s="34"/>
    </row>
    <row r="174" spans="1:8" ht="13.5" customHeight="1">
      <c r="A174" s="1108"/>
      <c r="B174" s="676">
        <v>25</v>
      </c>
      <c r="C174" s="677">
        <v>160</v>
      </c>
      <c r="D174" s="678">
        <v>3.78</v>
      </c>
      <c r="E174" s="865">
        <v>57240</v>
      </c>
      <c r="G174" s="1066"/>
      <c r="H174" s="34"/>
    </row>
    <row r="175" spans="1:8" ht="13.5" customHeight="1">
      <c r="A175" s="1108"/>
      <c r="B175" s="676">
        <v>32</v>
      </c>
      <c r="C175" s="677">
        <v>160</v>
      </c>
      <c r="D175" s="678">
        <v>9.3800000000000008</v>
      </c>
      <c r="E175" s="865">
        <v>79920</v>
      </c>
      <c r="G175" s="1066"/>
      <c r="H175" s="34"/>
    </row>
    <row r="176" spans="1:8" ht="13.5" customHeight="1">
      <c r="A176" s="1108"/>
      <c r="B176" s="676">
        <v>40</v>
      </c>
      <c r="C176" s="677">
        <v>160</v>
      </c>
      <c r="D176" s="678">
        <v>19.100000000000001</v>
      </c>
      <c r="E176" s="865">
        <v>84240</v>
      </c>
      <c r="G176" s="1066"/>
      <c r="H176" s="34"/>
    </row>
    <row r="177" spans="1:8" ht="13.5" customHeight="1" thickBot="1">
      <c r="A177" s="1110"/>
      <c r="B177" s="632" t="s">
        <v>51</v>
      </c>
      <c r="C177" s="633"/>
      <c r="D177" s="634">
        <v>20.100000000000001</v>
      </c>
      <c r="E177" s="878">
        <v>306720</v>
      </c>
      <c r="G177" s="1066"/>
      <c r="H177" s="34"/>
    </row>
    <row r="178" spans="1:8" ht="12.6" thickBot="1">
      <c r="A178" s="1111" t="s">
        <v>55</v>
      </c>
      <c r="B178" s="1112"/>
      <c r="C178" s="1112"/>
      <c r="D178" s="1112"/>
      <c r="E178" s="1113"/>
      <c r="G178" s="1066"/>
      <c r="H178" s="34"/>
    </row>
    <row r="179" spans="1:8" s="35" customFormat="1" ht="15.75" customHeight="1">
      <c r="A179" s="1107" t="s">
        <v>56</v>
      </c>
      <c r="B179" s="879">
        <v>50</v>
      </c>
      <c r="C179" s="880">
        <v>16</v>
      </c>
      <c r="D179" s="881">
        <v>25</v>
      </c>
      <c r="E179" s="882">
        <v>237600</v>
      </c>
      <c r="F179" s="995"/>
      <c r="G179" s="1066"/>
      <c r="H179" s="34"/>
    </row>
    <row r="180" spans="1:8" s="35" customFormat="1" ht="17.25" customHeight="1">
      <c r="A180" s="1108"/>
      <c r="B180" s="673" t="s">
        <v>52</v>
      </c>
      <c r="C180" s="674">
        <v>16</v>
      </c>
      <c r="D180" s="675">
        <v>38</v>
      </c>
      <c r="E180" s="866">
        <v>341280</v>
      </c>
      <c r="F180" s="995"/>
      <c r="G180" s="1066"/>
      <c r="H180" s="34"/>
    </row>
    <row r="181" spans="1:8" s="35" customFormat="1" ht="15" customHeight="1">
      <c r="A181" s="1108"/>
      <c r="B181" s="673" t="s">
        <v>47</v>
      </c>
      <c r="C181" s="674">
        <v>16</v>
      </c>
      <c r="D181" s="675">
        <v>42</v>
      </c>
      <c r="E181" s="866">
        <v>443448</v>
      </c>
      <c r="F181" s="995"/>
      <c r="G181" s="1066"/>
      <c r="H181" s="34"/>
    </row>
    <row r="182" spans="1:8" s="35" customFormat="1" ht="16.5" customHeight="1">
      <c r="A182" s="1108"/>
      <c r="B182" s="673" t="s">
        <v>48</v>
      </c>
      <c r="C182" s="674">
        <v>16</v>
      </c>
      <c r="D182" s="675">
        <v>80</v>
      </c>
      <c r="E182" s="866">
        <v>762048</v>
      </c>
      <c r="F182" s="995"/>
      <c r="G182" s="1066"/>
      <c r="H182" s="34"/>
    </row>
    <row r="183" spans="1:8" ht="15" customHeight="1">
      <c r="A183" s="1108"/>
      <c r="B183" s="676">
        <v>200</v>
      </c>
      <c r="C183" s="677">
        <v>16</v>
      </c>
      <c r="D183" s="678">
        <v>145</v>
      </c>
      <c r="E183" s="865">
        <v>1198800</v>
      </c>
      <c r="G183" s="1066"/>
      <c r="H183" s="34"/>
    </row>
    <row r="184" spans="1:8" ht="18.75" customHeight="1" thickBot="1">
      <c r="A184" s="1110"/>
      <c r="B184" s="632">
        <v>250</v>
      </c>
      <c r="C184" s="633">
        <v>16</v>
      </c>
      <c r="D184" s="634">
        <v>320</v>
      </c>
      <c r="E184" s="878">
        <v>1840320</v>
      </c>
      <c r="G184" s="1066"/>
      <c r="H184" s="34"/>
    </row>
    <row r="185" spans="1:8" s="35" customFormat="1" ht="15" customHeight="1">
      <c r="A185" s="1107" t="s">
        <v>57</v>
      </c>
      <c r="B185" s="879">
        <v>50</v>
      </c>
      <c r="C185" s="880">
        <v>16</v>
      </c>
      <c r="D185" s="881">
        <v>25</v>
      </c>
      <c r="E185" s="882">
        <v>267840</v>
      </c>
      <c r="F185" s="995"/>
      <c r="G185" s="1066"/>
      <c r="H185" s="34"/>
    </row>
    <row r="186" spans="1:8" s="35" customFormat="1" ht="15" customHeight="1">
      <c r="A186" s="1108"/>
      <c r="B186" s="673" t="s">
        <v>52</v>
      </c>
      <c r="C186" s="674">
        <v>16</v>
      </c>
      <c r="D186" s="675">
        <v>38</v>
      </c>
      <c r="E186" s="866">
        <v>362880</v>
      </c>
      <c r="F186" s="995"/>
      <c r="G186" s="1066"/>
      <c r="H186" s="34"/>
    </row>
    <row r="187" spans="1:8" s="35" customFormat="1" ht="15" customHeight="1">
      <c r="A187" s="1108"/>
      <c r="B187" s="673" t="s">
        <v>47</v>
      </c>
      <c r="C187" s="674">
        <v>16</v>
      </c>
      <c r="D187" s="675">
        <v>42</v>
      </c>
      <c r="E187" s="866">
        <v>470880</v>
      </c>
      <c r="F187" s="995"/>
      <c r="G187" s="1066"/>
      <c r="H187" s="34"/>
    </row>
    <row r="188" spans="1:8" s="35" customFormat="1" ht="15" customHeight="1">
      <c r="A188" s="1108"/>
      <c r="B188" s="673" t="s">
        <v>48</v>
      </c>
      <c r="C188" s="674">
        <v>16</v>
      </c>
      <c r="D188" s="675">
        <v>80</v>
      </c>
      <c r="E188" s="866">
        <v>820800</v>
      </c>
      <c r="F188" s="995"/>
      <c r="G188" s="1066"/>
      <c r="H188" s="34"/>
    </row>
    <row r="189" spans="1:8" ht="15" customHeight="1">
      <c r="A189" s="1108"/>
      <c r="B189" s="676">
        <v>200</v>
      </c>
      <c r="C189" s="677">
        <v>16</v>
      </c>
      <c r="D189" s="678">
        <v>145</v>
      </c>
      <c r="E189" s="865">
        <v>1252800</v>
      </c>
      <c r="G189" s="1066"/>
      <c r="H189" s="34"/>
    </row>
    <row r="190" spans="1:8" ht="15" customHeight="1">
      <c r="A190" s="1108"/>
      <c r="B190" s="676">
        <v>250</v>
      </c>
      <c r="C190" s="677">
        <v>16</v>
      </c>
      <c r="D190" s="678">
        <v>320</v>
      </c>
      <c r="E190" s="865">
        <v>2030400</v>
      </c>
      <c r="G190" s="1066"/>
      <c r="H190" s="34"/>
    </row>
    <row r="191" spans="1:8" ht="15" customHeight="1">
      <c r="A191" s="1108"/>
      <c r="B191" s="676">
        <v>300</v>
      </c>
      <c r="C191" s="677">
        <v>16</v>
      </c>
      <c r="D191" s="678">
        <v>395</v>
      </c>
      <c r="E191" s="865">
        <v>3067200</v>
      </c>
      <c r="G191" s="1066"/>
      <c r="H191" s="34"/>
    </row>
    <row r="192" spans="1:8" ht="15" customHeight="1">
      <c r="A192" s="1108"/>
      <c r="B192" s="676" t="s">
        <v>41</v>
      </c>
      <c r="C192" s="677">
        <v>16</v>
      </c>
      <c r="D192" s="678">
        <v>480</v>
      </c>
      <c r="E192" s="865">
        <v>3844800</v>
      </c>
      <c r="G192" s="1066"/>
      <c r="H192" s="34"/>
    </row>
    <row r="193" spans="1:8" ht="15" customHeight="1">
      <c r="A193" s="1108"/>
      <c r="B193" s="676">
        <v>400</v>
      </c>
      <c r="C193" s="677">
        <v>16</v>
      </c>
      <c r="D193" s="678">
        <v>655</v>
      </c>
      <c r="E193" s="865">
        <v>6912000</v>
      </c>
      <c r="G193" s="1066"/>
      <c r="H193" s="34"/>
    </row>
    <row r="194" spans="1:8" ht="15" customHeight="1" thickBot="1">
      <c r="A194" s="1110"/>
      <c r="B194" s="632">
        <v>1000</v>
      </c>
      <c r="C194" s="633">
        <v>16</v>
      </c>
      <c r="D194" s="634">
        <v>12400</v>
      </c>
      <c r="E194" s="878" t="s">
        <v>38</v>
      </c>
      <c r="G194" s="1066"/>
      <c r="H194" s="34"/>
    </row>
    <row r="195" spans="1:8" ht="13.5" customHeight="1">
      <c r="A195" s="1107" t="s">
        <v>1783</v>
      </c>
      <c r="B195" s="874">
        <v>15</v>
      </c>
      <c r="C195" s="875">
        <v>160</v>
      </c>
      <c r="D195" s="876">
        <v>2.1</v>
      </c>
      <c r="E195" s="877">
        <v>146880</v>
      </c>
      <c r="G195" s="1066"/>
      <c r="H195" s="34"/>
    </row>
    <row r="196" spans="1:8" ht="13.5" customHeight="1">
      <c r="A196" s="1108"/>
      <c r="B196" s="676">
        <v>20</v>
      </c>
      <c r="C196" s="677">
        <v>160</v>
      </c>
      <c r="D196" s="678">
        <v>3.78</v>
      </c>
      <c r="E196" s="865">
        <v>177120</v>
      </c>
      <c r="G196" s="1066"/>
      <c r="H196" s="34"/>
    </row>
    <row r="197" spans="1:8" ht="13.5" customHeight="1">
      <c r="A197" s="1108"/>
      <c r="B197" s="676">
        <v>25</v>
      </c>
      <c r="C197" s="677">
        <v>160</v>
      </c>
      <c r="D197" s="678">
        <v>3.78</v>
      </c>
      <c r="E197" s="865">
        <v>211680</v>
      </c>
      <c r="G197" s="1066"/>
      <c r="H197" s="34"/>
    </row>
    <row r="198" spans="1:8" ht="13.5" customHeight="1">
      <c r="A198" s="1108"/>
      <c r="B198" s="676">
        <v>32</v>
      </c>
      <c r="C198" s="677">
        <v>160</v>
      </c>
      <c r="D198" s="678">
        <v>9.3800000000000008</v>
      </c>
      <c r="E198" s="865">
        <v>302400</v>
      </c>
      <c r="G198" s="1066"/>
      <c r="H198" s="34"/>
    </row>
    <row r="199" spans="1:8" ht="13.5" customHeight="1">
      <c r="A199" s="1108"/>
      <c r="B199" s="676">
        <v>40</v>
      </c>
      <c r="C199" s="677">
        <v>160</v>
      </c>
      <c r="D199" s="678">
        <v>19.100000000000001</v>
      </c>
      <c r="E199" s="865">
        <v>375840</v>
      </c>
      <c r="G199" s="1066"/>
      <c r="H199" s="34"/>
    </row>
    <row r="200" spans="1:8" ht="13.5" customHeight="1" thickBot="1">
      <c r="A200" s="1110"/>
      <c r="B200" s="632" t="s">
        <v>51</v>
      </c>
      <c r="C200" s="633"/>
      <c r="D200" s="634">
        <v>20.100000000000001</v>
      </c>
      <c r="E200" s="878">
        <v>470880</v>
      </c>
      <c r="G200" s="1066"/>
      <c r="H200" s="34"/>
    </row>
    <row r="201" spans="1:8" ht="12.6" thickBot="1">
      <c r="A201" s="872" t="s">
        <v>58</v>
      </c>
      <c r="B201" s="888"/>
      <c r="C201" s="873"/>
      <c r="D201" s="889"/>
      <c r="E201" s="890"/>
      <c r="G201" s="1066"/>
      <c r="H201" s="34"/>
    </row>
    <row r="202" spans="1:8" ht="13.5" customHeight="1">
      <c r="A202" s="1107" t="s">
        <v>59</v>
      </c>
      <c r="B202" s="874">
        <v>15</v>
      </c>
      <c r="C202" s="875">
        <v>16</v>
      </c>
      <c r="D202" s="876">
        <v>0.7</v>
      </c>
      <c r="E202" s="877">
        <v>1008</v>
      </c>
      <c r="G202" s="1066"/>
      <c r="H202" s="34"/>
    </row>
    <row r="203" spans="1:8" ht="12">
      <c r="A203" s="1108"/>
      <c r="B203" s="676">
        <v>20</v>
      </c>
      <c r="C203" s="677">
        <v>16</v>
      </c>
      <c r="D203" s="678">
        <v>0.8</v>
      </c>
      <c r="E203" s="865">
        <v>1200</v>
      </c>
      <c r="G203" s="1066"/>
      <c r="H203" s="34"/>
    </row>
    <row r="204" spans="1:8" ht="12">
      <c r="A204" s="1108"/>
      <c r="B204" s="676">
        <v>25</v>
      </c>
      <c r="C204" s="677">
        <v>16</v>
      </c>
      <c r="D204" s="678">
        <v>1.2</v>
      </c>
      <c r="E204" s="865">
        <v>1680</v>
      </c>
      <c r="G204" s="1066"/>
      <c r="H204" s="34"/>
    </row>
    <row r="205" spans="1:8" ht="12">
      <c r="A205" s="1108"/>
      <c r="B205" s="676">
        <v>32</v>
      </c>
      <c r="C205" s="677">
        <v>16</v>
      </c>
      <c r="D205" s="678">
        <v>2.1</v>
      </c>
      <c r="E205" s="865">
        <v>2400</v>
      </c>
      <c r="G205" s="1066"/>
      <c r="H205" s="34"/>
    </row>
    <row r="206" spans="1:8" ht="12">
      <c r="A206" s="1108"/>
      <c r="B206" s="676">
        <v>40</v>
      </c>
      <c r="C206" s="677">
        <v>16</v>
      </c>
      <c r="D206" s="860">
        <v>3.7</v>
      </c>
      <c r="E206" s="865">
        <v>3480</v>
      </c>
      <c r="G206" s="1066"/>
      <c r="H206" s="34"/>
    </row>
    <row r="207" spans="1:8" ht="12">
      <c r="A207" s="1108"/>
      <c r="B207" s="676">
        <v>50</v>
      </c>
      <c r="C207" s="677">
        <v>16</v>
      </c>
      <c r="D207" s="678">
        <v>5</v>
      </c>
      <c r="E207" s="865">
        <v>4920</v>
      </c>
      <c r="G207" s="1066"/>
      <c r="H207" s="34"/>
    </row>
    <row r="208" spans="1:8" ht="12">
      <c r="A208" s="1108"/>
      <c r="B208" s="676">
        <v>65</v>
      </c>
      <c r="C208" s="677">
        <v>16</v>
      </c>
      <c r="D208" s="678">
        <v>7</v>
      </c>
      <c r="E208" s="865">
        <v>6600</v>
      </c>
      <c r="G208" s="1066"/>
      <c r="H208" s="34"/>
    </row>
    <row r="209" spans="1:8" ht="12.6" thickBot="1">
      <c r="A209" s="1110"/>
      <c r="B209" s="632" t="s">
        <v>52</v>
      </c>
      <c r="C209" s="633">
        <v>16</v>
      </c>
      <c r="D209" s="634">
        <v>10.5</v>
      </c>
      <c r="E209" s="878">
        <v>12720</v>
      </c>
      <c r="G209" s="1066"/>
      <c r="H209" s="34"/>
    </row>
    <row r="210" spans="1:8" ht="16.5" customHeight="1">
      <c r="A210" s="1107" t="s">
        <v>60</v>
      </c>
      <c r="B210" s="874">
        <v>25</v>
      </c>
      <c r="C210" s="875">
        <v>16</v>
      </c>
      <c r="D210" s="876" t="s">
        <v>61</v>
      </c>
      <c r="E210" s="877">
        <v>3480</v>
      </c>
      <c r="G210" s="1066"/>
      <c r="H210" s="34"/>
    </row>
    <row r="211" spans="1:8" ht="16.5" customHeight="1">
      <c r="A211" s="1108"/>
      <c r="B211" s="676">
        <v>32</v>
      </c>
      <c r="C211" s="677">
        <v>16</v>
      </c>
      <c r="D211" s="678">
        <v>4.3</v>
      </c>
      <c r="E211" s="865">
        <v>4560</v>
      </c>
      <c r="G211" s="1066"/>
      <c r="H211" s="34"/>
    </row>
    <row r="212" spans="1:8" ht="16.5" customHeight="1">
      <c r="A212" s="1108"/>
      <c r="B212" s="676">
        <v>40</v>
      </c>
      <c r="C212" s="677">
        <v>16</v>
      </c>
      <c r="D212" s="678">
        <v>5.8</v>
      </c>
      <c r="E212" s="865">
        <v>5880</v>
      </c>
      <c r="G212" s="1066"/>
      <c r="H212" s="34"/>
    </row>
    <row r="213" spans="1:8" ht="16.5" customHeight="1" thickBot="1">
      <c r="A213" s="1110"/>
      <c r="B213" s="632">
        <v>50</v>
      </c>
      <c r="C213" s="633">
        <v>16</v>
      </c>
      <c r="D213" s="634">
        <v>5.8</v>
      </c>
      <c r="E213" s="878">
        <v>8400</v>
      </c>
      <c r="G213" s="1066"/>
      <c r="H213" s="34"/>
    </row>
    <row r="214" spans="1:8" ht="15" customHeight="1">
      <c r="A214" s="1119" t="s">
        <v>62</v>
      </c>
      <c r="B214" s="874">
        <v>65</v>
      </c>
      <c r="C214" s="875">
        <v>16</v>
      </c>
      <c r="D214" s="876">
        <v>22</v>
      </c>
      <c r="E214" s="877">
        <v>19872</v>
      </c>
      <c r="G214" s="1066"/>
      <c r="H214" s="34"/>
    </row>
    <row r="215" spans="1:8" ht="15" customHeight="1">
      <c r="A215" s="1120"/>
      <c r="B215" s="676">
        <v>80</v>
      </c>
      <c r="C215" s="677">
        <v>16</v>
      </c>
      <c r="D215" s="678">
        <v>29</v>
      </c>
      <c r="E215" s="865">
        <v>24840</v>
      </c>
      <c r="G215" s="1066"/>
      <c r="H215" s="34"/>
    </row>
    <row r="216" spans="1:8" ht="15" customHeight="1">
      <c r="A216" s="1120"/>
      <c r="B216" s="676">
        <v>100</v>
      </c>
      <c r="C216" s="677">
        <v>16</v>
      </c>
      <c r="D216" s="678">
        <v>39.5</v>
      </c>
      <c r="E216" s="865">
        <v>36288</v>
      </c>
      <c r="G216" s="1066"/>
      <c r="H216" s="34"/>
    </row>
    <row r="217" spans="1:8" ht="15" customHeight="1">
      <c r="A217" s="1120"/>
      <c r="B217" s="676">
        <v>125</v>
      </c>
      <c r="C217" s="677">
        <v>16</v>
      </c>
      <c r="D217" s="678">
        <v>57.6</v>
      </c>
      <c r="E217" s="865">
        <v>47520</v>
      </c>
      <c r="G217" s="1066"/>
      <c r="H217" s="34"/>
    </row>
    <row r="218" spans="1:8" ht="15" customHeight="1">
      <c r="A218" s="1120"/>
      <c r="B218" s="676">
        <v>150</v>
      </c>
      <c r="C218" s="677">
        <v>16</v>
      </c>
      <c r="D218" s="678">
        <v>83.3</v>
      </c>
      <c r="E218" s="865">
        <v>70200</v>
      </c>
      <c r="G218" s="1066"/>
      <c r="H218" s="34"/>
    </row>
    <row r="219" spans="1:8" ht="15" customHeight="1" thickBot="1">
      <c r="A219" s="1121"/>
      <c r="B219" s="632">
        <v>200</v>
      </c>
      <c r="C219" s="633">
        <v>16</v>
      </c>
      <c r="D219" s="634">
        <v>135</v>
      </c>
      <c r="E219" s="878">
        <v>95040</v>
      </c>
      <c r="G219" s="1066"/>
      <c r="H219" s="34"/>
    </row>
    <row r="220" spans="1:8" ht="12.75" customHeight="1">
      <c r="A220" s="1107" t="s">
        <v>63</v>
      </c>
      <c r="B220" s="874" t="s">
        <v>64</v>
      </c>
      <c r="C220" s="875">
        <v>25</v>
      </c>
      <c r="D220" s="876">
        <v>8</v>
      </c>
      <c r="E220" s="877">
        <v>25920</v>
      </c>
      <c r="G220" s="1066"/>
      <c r="H220" s="34"/>
    </row>
    <row r="221" spans="1:8" ht="12.75" customHeight="1">
      <c r="A221" s="1108"/>
      <c r="B221" s="676">
        <v>40</v>
      </c>
      <c r="C221" s="677">
        <v>25</v>
      </c>
      <c r="D221" s="678">
        <v>11</v>
      </c>
      <c r="E221" s="865">
        <v>31320</v>
      </c>
      <c r="G221" s="1066"/>
      <c r="H221" s="34"/>
    </row>
    <row r="222" spans="1:8" ht="12.75" customHeight="1">
      <c r="A222" s="1108"/>
      <c r="B222" s="676">
        <v>50</v>
      </c>
      <c r="C222" s="677">
        <v>25</v>
      </c>
      <c r="D222" s="678">
        <v>14</v>
      </c>
      <c r="E222" s="865">
        <v>36288</v>
      </c>
      <c r="G222" s="1066"/>
      <c r="H222" s="34"/>
    </row>
    <row r="223" spans="1:8" ht="12.75" customHeight="1">
      <c r="A223" s="1108"/>
      <c r="B223" s="676" t="s">
        <v>65</v>
      </c>
      <c r="C223" s="677">
        <v>25</v>
      </c>
      <c r="D223" s="678">
        <v>25</v>
      </c>
      <c r="E223" s="865">
        <v>69120</v>
      </c>
      <c r="G223" s="1066"/>
      <c r="H223" s="34"/>
    </row>
    <row r="224" spans="1:8" ht="12.75" customHeight="1" thickBot="1">
      <c r="A224" s="1110"/>
      <c r="B224" s="632" t="s">
        <v>52</v>
      </c>
      <c r="C224" s="633">
        <v>25</v>
      </c>
      <c r="D224" s="634">
        <v>32</v>
      </c>
      <c r="E224" s="878">
        <v>90720</v>
      </c>
      <c r="G224" s="1066"/>
      <c r="H224" s="34"/>
    </row>
    <row r="225" spans="1:8" ht="14.25" customHeight="1">
      <c r="A225" s="1107" t="s">
        <v>66</v>
      </c>
      <c r="B225" s="874" t="s">
        <v>64</v>
      </c>
      <c r="C225" s="875">
        <v>25</v>
      </c>
      <c r="D225" s="876">
        <v>8</v>
      </c>
      <c r="E225" s="877">
        <v>31104</v>
      </c>
      <c r="G225" s="1066"/>
      <c r="H225" s="34"/>
    </row>
    <row r="226" spans="1:8" ht="14.25" customHeight="1">
      <c r="A226" s="1108"/>
      <c r="B226" s="676">
        <v>40</v>
      </c>
      <c r="C226" s="677">
        <v>25</v>
      </c>
      <c r="D226" s="678">
        <v>11</v>
      </c>
      <c r="E226" s="865">
        <v>37152</v>
      </c>
      <c r="G226" s="1066"/>
      <c r="H226" s="34"/>
    </row>
    <row r="227" spans="1:8" ht="14.25" customHeight="1">
      <c r="A227" s="1108"/>
      <c r="B227" s="676">
        <v>50</v>
      </c>
      <c r="C227" s="677">
        <v>25</v>
      </c>
      <c r="D227" s="678">
        <v>14</v>
      </c>
      <c r="E227" s="865">
        <v>41904</v>
      </c>
      <c r="G227" s="1066"/>
      <c r="H227" s="34"/>
    </row>
    <row r="228" spans="1:8" ht="14.25" customHeight="1">
      <c r="A228" s="1108"/>
      <c r="B228" s="676" t="s">
        <v>65</v>
      </c>
      <c r="C228" s="677">
        <v>25</v>
      </c>
      <c r="D228" s="678">
        <v>25</v>
      </c>
      <c r="E228" s="865">
        <v>81648</v>
      </c>
      <c r="G228" s="1066"/>
      <c r="H228" s="34"/>
    </row>
    <row r="229" spans="1:8" ht="14.25" customHeight="1" thickBot="1">
      <c r="A229" s="1110"/>
      <c r="B229" s="632" t="s">
        <v>52</v>
      </c>
      <c r="C229" s="633">
        <v>25</v>
      </c>
      <c r="D229" s="634">
        <v>32</v>
      </c>
      <c r="E229" s="878">
        <v>91800</v>
      </c>
      <c r="G229" s="1066"/>
      <c r="H229" s="34"/>
    </row>
    <row r="230" spans="1:8" ht="15" customHeight="1">
      <c r="A230" s="1107" t="s">
        <v>67</v>
      </c>
      <c r="B230" s="874">
        <v>40</v>
      </c>
      <c r="C230" s="875">
        <v>40</v>
      </c>
      <c r="D230" s="876">
        <v>12.5</v>
      </c>
      <c r="E230" s="877">
        <v>39744</v>
      </c>
      <c r="G230" s="1066"/>
      <c r="H230" s="34"/>
    </row>
    <row r="231" spans="1:8" ht="15" customHeight="1">
      <c r="A231" s="1108"/>
      <c r="B231" s="676">
        <v>50</v>
      </c>
      <c r="C231" s="677">
        <v>40</v>
      </c>
      <c r="D231" s="678">
        <v>14.5</v>
      </c>
      <c r="E231" s="865">
        <v>48600</v>
      </c>
      <c r="G231" s="1066"/>
      <c r="H231" s="34"/>
    </row>
    <row r="232" spans="1:8" ht="15" customHeight="1">
      <c r="A232" s="1108"/>
      <c r="B232" s="676" t="s">
        <v>65</v>
      </c>
      <c r="C232" s="677">
        <v>40</v>
      </c>
      <c r="D232" s="678">
        <v>26</v>
      </c>
      <c r="E232" s="865">
        <v>93312</v>
      </c>
      <c r="G232" s="1066"/>
      <c r="H232" s="34"/>
    </row>
    <row r="233" spans="1:8" ht="15" customHeight="1" thickBot="1">
      <c r="A233" s="1110"/>
      <c r="B233" s="632" t="s">
        <v>52</v>
      </c>
      <c r="C233" s="633">
        <v>40</v>
      </c>
      <c r="D233" s="634" t="s">
        <v>68</v>
      </c>
      <c r="E233" s="878">
        <v>114048</v>
      </c>
      <c r="G233" s="1066"/>
      <c r="H233" s="34"/>
    </row>
    <row r="234" spans="1:8" ht="18.75" customHeight="1" thickBot="1">
      <c r="A234" s="891" t="s">
        <v>69</v>
      </c>
      <c r="B234" s="892">
        <v>50</v>
      </c>
      <c r="C234" s="893">
        <v>40</v>
      </c>
      <c r="D234" s="894">
        <v>16.5</v>
      </c>
      <c r="E234" s="895">
        <v>351864</v>
      </c>
      <c r="G234" s="1066"/>
      <c r="H234" s="34"/>
    </row>
    <row r="235" spans="1:8" ht="54" customHeight="1" thickBot="1">
      <c r="A235" s="896" t="s">
        <v>70</v>
      </c>
      <c r="B235" s="892">
        <v>50</v>
      </c>
      <c r="C235" s="893">
        <v>16</v>
      </c>
      <c r="D235" s="894">
        <v>5.8</v>
      </c>
      <c r="E235" s="895">
        <v>9504</v>
      </c>
      <c r="G235" s="1066"/>
      <c r="H235" s="34"/>
    </row>
    <row r="236" spans="1:8" ht="18" customHeight="1">
      <c r="A236" s="1107" t="s">
        <v>71</v>
      </c>
      <c r="B236" s="874">
        <v>15</v>
      </c>
      <c r="C236" s="875">
        <v>16</v>
      </c>
      <c r="D236" s="876">
        <v>0.75</v>
      </c>
      <c r="E236" s="877">
        <v>29376</v>
      </c>
      <c r="G236" s="1066"/>
      <c r="H236" s="34"/>
    </row>
    <row r="237" spans="1:8" ht="18" customHeight="1">
      <c r="A237" s="1108"/>
      <c r="B237" s="676" t="s">
        <v>72</v>
      </c>
      <c r="C237" s="677">
        <v>10</v>
      </c>
      <c r="D237" s="678" t="s">
        <v>73</v>
      </c>
      <c r="E237" s="865">
        <v>36720</v>
      </c>
      <c r="G237" s="1066"/>
      <c r="H237" s="34"/>
    </row>
    <row r="238" spans="1:8" ht="18" customHeight="1">
      <c r="A238" s="1108"/>
      <c r="B238" s="676">
        <v>25</v>
      </c>
      <c r="C238" s="677">
        <v>10</v>
      </c>
      <c r="D238" s="678" t="s">
        <v>73</v>
      </c>
      <c r="E238" s="865">
        <v>47088</v>
      </c>
      <c r="G238" s="1066"/>
      <c r="H238" s="34"/>
    </row>
    <row r="239" spans="1:8" ht="18" customHeight="1">
      <c r="A239" s="1108"/>
      <c r="B239" s="676">
        <v>32</v>
      </c>
      <c r="C239" s="677">
        <v>10</v>
      </c>
      <c r="D239" s="678">
        <v>2.7</v>
      </c>
      <c r="E239" s="865">
        <v>54864</v>
      </c>
      <c r="G239" s="1066"/>
      <c r="H239" s="34"/>
    </row>
    <row r="240" spans="1:8" ht="18" customHeight="1">
      <c r="A240" s="1108"/>
      <c r="B240" s="676">
        <v>40</v>
      </c>
      <c r="C240" s="677">
        <v>10</v>
      </c>
      <c r="D240" s="678">
        <v>6</v>
      </c>
      <c r="E240" s="865">
        <v>60912</v>
      </c>
      <c r="G240" s="1066"/>
      <c r="H240" s="34"/>
    </row>
    <row r="241" spans="1:8" ht="18" customHeight="1" thickBot="1">
      <c r="A241" s="1110"/>
      <c r="B241" s="632">
        <v>50</v>
      </c>
      <c r="C241" s="633">
        <v>10</v>
      </c>
      <c r="D241" s="634">
        <v>6.8</v>
      </c>
      <c r="E241" s="878">
        <v>76680</v>
      </c>
      <c r="G241" s="1066"/>
      <c r="H241" s="34"/>
    </row>
    <row r="242" spans="1:8" ht="27" customHeight="1">
      <c r="A242" s="1107" t="s">
        <v>74</v>
      </c>
      <c r="B242" s="874">
        <v>80</v>
      </c>
      <c r="C242" s="875" t="s">
        <v>75</v>
      </c>
      <c r="D242" s="876">
        <v>35</v>
      </c>
      <c r="E242" s="877">
        <v>80784</v>
      </c>
      <c r="G242" s="1066"/>
      <c r="H242" s="34"/>
    </row>
    <row r="243" spans="1:8" ht="27" customHeight="1">
      <c r="A243" s="1108"/>
      <c r="B243" s="676">
        <v>100</v>
      </c>
      <c r="C243" s="677" t="s">
        <v>75</v>
      </c>
      <c r="D243" s="678">
        <v>38</v>
      </c>
      <c r="E243" s="865">
        <v>95040</v>
      </c>
      <c r="G243" s="1066"/>
      <c r="H243" s="34"/>
    </row>
    <row r="244" spans="1:8" ht="18.75" customHeight="1">
      <c r="A244" s="1108" t="s">
        <v>2141</v>
      </c>
      <c r="B244" s="676">
        <v>25</v>
      </c>
      <c r="C244" s="677">
        <v>16</v>
      </c>
      <c r="D244" s="678">
        <v>6.3</v>
      </c>
      <c r="E244" s="865">
        <v>69120</v>
      </c>
      <c r="G244" s="1066"/>
      <c r="H244" s="34"/>
    </row>
    <row r="245" spans="1:8" ht="18.75" customHeight="1">
      <c r="A245" s="1108"/>
      <c r="B245" s="676">
        <v>40</v>
      </c>
      <c r="C245" s="677">
        <v>16</v>
      </c>
      <c r="D245" s="678">
        <v>7.8</v>
      </c>
      <c r="E245" s="865">
        <v>96120</v>
      </c>
      <c r="G245" s="1066"/>
      <c r="H245" s="34"/>
    </row>
    <row r="246" spans="1:8" ht="18.75" customHeight="1">
      <c r="A246" s="1108"/>
      <c r="B246" s="676">
        <v>50</v>
      </c>
      <c r="C246" s="677">
        <v>16</v>
      </c>
      <c r="D246" s="678">
        <v>11.5</v>
      </c>
      <c r="E246" s="865">
        <v>103680</v>
      </c>
      <c r="G246" s="1066"/>
      <c r="H246" s="34"/>
    </row>
    <row r="247" spans="1:8" ht="18.75" customHeight="1" thickBot="1">
      <c r="A247" s="1110"/>
      <c r="B247" s="632">
        <v>65</v>
      </c>
      <c r="C247" s="633">
        <v>16</v>
      </c>
      <c r="D247" s="634">
        <v>25.5</v>
      </c>
      <c r="E247" s="878">
        <v>118584</v>
      </c>
      <c r="G247" s="1066"/>
      <c r="H247" s="34"/>
    </row>
    <row r="248" spans="1:8" ht="12.6" thickBot="1">
      <c r="A248" s="872" t="s">
        <v>58</v>
      </c>
      <c r="B248" s="888"/>
      <c r="C248" s="873"/>
      <c r="D248" s="889"/>
      <c r="E248" s="890"/>
      <c r="G248" s="1066"/>
      <c r="H248" s="34"/>
    </row>
    <row r="249" spans="1:8" ht="23.25" customHeight="1">
      <c r="A249" s="1107" t="s">
        <v>2142</v>
      </c>
      <c r="B249" s="874">
        <v>25</v>
      </c>
      <c r="C249" s="875">
        <v>16</v>
      </c>
      <c r="D249" s="876">
        <v>6.7</v>
      </c>
      <c r="E249" s="877">
        <v>75168</v>
      </c>
      <c r="G249" s="1066"/>
      <c r="H249" s="34"/>
    </row>
    <row r="250" spans="1:8" ht="23.25" customHeight="1">
      <c r="A250" s="1108"/>
      <c r="B250" s="676">
        <v>40</v>
      </c>
      <c r="C250" s="677">
        <v>16</v>
      </c>
      <c r="D250" s="678">
        <v>8.5</v>
      </c>
      <c r="E250" s="865">
        <v>84240</v>
      </c>
      <c r="G250" s="1066"/>
      <c r="H250" s="34"/>
    </row>
    <row r="251" spans="1:8" ht="23.25" customHeight="1">
      <c r="A251" s="1108"/>
      <c r="B251" s="676">
        <v>50</v>
      </c>
      <c r="C251" s="677">
        <v>16</v>
      </c>
      <c r="D251" s="678">
        <v>12</v>
      </c>
      <c r="E251" s="865">
        <v>99360</v>
      </c>
      <c r="G251" s="1066"/>
      <c r="H251" s="34"/>
    </row>
    <row r="252" spans="1:8" ht="23.25" customHeight="1" thickBot="1">
      <c r="A252" s="1110"/>
      <c r="B252" s="632">
        <v>65</v>
      </c>
      <c r="C252" s="633">
        <v>16</v>
      </c>
      <c r="D252" s="634">
        <v>25.5</v>
      </c>
      <c r="E252" s="878">
        <v>116640</v>
      </c>
      <c r="G252" s="1066"/>
      <c r="H252" s="34"/>
    </row>
    <row r="253" spans="1:8" ht="24.75" customHeight="1">
      <c r="A253" s="1119" t="s">
        <v>76</v>
      </c>
      <c r="B253" s="874">
        <v>25</v>
      </c>
      <c r="C253" s="875">
        <v>16</v>
      </c>
      <c r="D253" s="876">
        <v>15.5</v>
      </c>
      <c r="E253" s="877">
        <v>259200</v>
      </c>
      <c r="G253" s="1066"/>
      <c r="H253" s="34"/>
    </row>
    <row r="254" spans="1:8" ht="24.75" customHeight="1">
      <c r="A254" s="1120"/>
      <c r="B254" s="676">
        <v>50</v>
      </c>
      <c r="C254" s="677">
        <v>16</v>
      </c>
      <c r="D254" s="678">
        <v>20</v>
      </c>
      <c r="E254" s="865">
        <v>276480</v>
      </c>
      <c r="G254" s="1066"/>
      <c r="H254" s="34"/>
    </row>
    <row r="255" spans="1:8" s="631" customFormat="1" ht="24.75" customHeight="1" thickBot="1">
      <c r="A255" s="1121"/>
      <c r="B255" s="632">
        <v>65</v>
      </c>
      <c r="C255" s="633">
        <v>16</v>
      </c>
      <c r="D255" s="634">
        <v>31</v>
      </c>
      <c r="E255" s="878">
        <v>293760</v>
      </c>
      <c r="F255" s="995"/>
      <c r="G255" s="1066"/>
      <c r="H255" s="34"/>
    </row>
    <row r="256" spans="1:8" s="631" customFormat="1" ht="12.6" thickBot="1">
      <c r="A256" s="883" t="s">
        <v>77</v>
      </c>
      <c r="B256" s="884"/>
      <c r="C256" s="885"/>
      <c r="D256" s="886"/>
      <c r="E256" s="887"/>
      <c r="F256" s="995"/>
      <c r="G256" s="1066"/>
      <c r="H256" s="34"/>
    </row>
    <row r="257" spans="1:8" ht="13.5" customHeight="1">
      <c r="A257" s="1107" t="s">
        <v>78</v>
      </c>
      <c r="B257" s="874">
        <v>15</v>
      </c>
      <c r="C257" s="875">
        <v>10</v>
      </c>
      <c r="D257" s="876">
        <v>0.26300000000000001</v>
      </c>
      <c r="E257" s="877">
        <v>1566</v>
      </c>
      <c r="G257" s="1066"/>
      <c r="H257" s="34"/>
    </row>
    <row r="258" spans="1:8" ht="13.5" customHeight="1">
      <c r="A258" s="1108"/>
      <c r="B258" s="676">
        <v>20</v>
      </c>
      <c r="C258" s="677">
        <v>10</v>
      </c>
      <c r="D258" s="678">
        <v>0.34399999999999997</v>
      </c>
      <c r="E258" s="865">
        <v>2100</v>
      </c>
      <c r="G258" s="1066"/>
      <c r="H258" s="34"/>
    </row>
    <row r="259" spans="1:8" ht="13.5" customHeight="1">
      <c r="A259" s="1108"/>
      <c r="B259" s="676">
        <v>25</v>
      </c>
      <c r="C259" s="677">
        <v>10</v>
      </c>
      <c r="D259" s="678">
        <v>0.57299999999999995</v>
      </c>
      <c r="E259" s="865">
        <v>2940</v>
      </c>
      <c r="G259" s="1066"/>
      <c r="H259" s="34"/>
    </row>
    <row r="260" spans="1:8" ht="13.5" customHeight="1">
      <c r="A260" s="1108"/>
      <c r="B260" s="676">
        <v>32</v>
      </c>
      <c r="C260" s="677">
        <v>10</v>
      </c>
      <c r="D260" s="678">
        <v>0.80600000000000005</v>
      </c>
      <c r="E260" s="865">
        <v>3900</v>
      </c>
      <c r="G260" s="1066"/>
      <c r="H260" s="34"/>
    </row>
    <row r="261" spans="1:8" ht="13.5" customHeight="1">
      <c r="A261" s="1108"/>
      <c r="B261" s="676">
        <v>40</v>
      </c>
      <c r="C261" s="677">
        <v>10</v>
      </c>
      <c r="D261" s="678">
        <v>1.4</v>
      </c>
      <c r="E261" s="865">
        <v>6588</v>
      </c>
      <c r="G261" s="1066"/>
      <c r="H261" s="34"/>
    </row>
    <row r="262" spans="1:8" ht="13.5" customHeight="1" thickBot="1">
      <c r="A262" s="1110"/>
      <c r="B262" s="632">
        <v>50</v>
      </c>
      <c r="C262" s="633">
        <v>10</v>
      </c>
      <c r="D262" s="634">
        <v>1.95</v>
      </c>
      <c r="E262" s="878">
        <v>8400</v>
      </c>
      <c r="G262" s="1066"/>
      <c r="H262" s="34"/>
    </row>
    <row r="263" spans="1:8" ht="51" customHeight="1" thickBot="1">
      <c r="A263" s="896" t="s">
        <v>79</v>
      </c>
      <c r="B263" s="892">
        <v>50</v>
      </c>
      <c r="C263" s="893">
        <v>10</v>
      </c>
      <c r="D263" s="894">
        <v>1.9410000000000001</v>
      </c>
      <c r="E263" s="895">
        <v>11232</v>
      </c>
      <c r="G263" s="1066"/>
      <c r="H263" s="34"/>
    </row>
    <row r="264" spans="1:8" ht="25.5" customHeight="1">
      <c r="A264" s="1107" t="s">
        <v>80</v>
      </c>
      <c r="B264" s="874">
        <v>50</v>
      </c>
      <c r="C264" s="875">
        <v>10</v>
      </c>
      <c r="D264" s="876" t="s">
        <v>81</v>
      </c>
      <c r="E264" s="877">
        <v>13824</v>
      </c>
      <c r="G264" s="1066"/>
      <c r="H264" s="34"/>
    </row>
    <row r="265" spans="1:8" ht="28.5" customHeight="1" thickBot="1">
      <c r="A265" s="1110"/>
      <c r="B265" s="632" t="s">
        <v>65</v>
      </c>
      <c r="C265" s="633"/>
      <c r="D265" s="634" t="s">
        <v>82</v>
      </c>
      <c r="E265" s="878">
        <v>20520</v>
      </c>
      <c r="G265" s="1066"/>
      <c r="H265" s="34"/>
    </row>
    <row r="266" spans="1:8" ht="16.5" customHeight="1">
      <c r="A266" s="1107" t="s">
        <v>83</v>
      </c>
      <c r="B266" s="874">
        <v>15</v>
      </c>
      <c r="C266" s="875">
        <v>16</v>
      </c>
      <c r="D266" s="876">
        <v>0.38</v>
      </c>
      <c r="E266" s="877">
        <v>1680</v>
      </c>
      <c r="G266" s="1066"/>
      <c r="H266" s="34"/>
    </row>
    <row r="267" spans="1:8" ht="14.25" customHeight="1">
      <c r="A267" s="1108"/>
      <c r="B267" s="676">
        <v>20</v>
      </c>
      <c r="C267" s="677">
        <v>16</v>
      </c>
      <c r="D267" s="678">
        <v>0.47</v>
      </c>
      <c r="E267" s="865">
        <v>2220</v>
      </c>
      <c r="G267" s="1066"/>
      <c r="H267" s="34"/>
    </row>
    <row r="268" spans="1:8" ht="15" customHeight="1">
      <c r="A268" s="1108"/>
      <c r="B268" s="676">
        <v>25</v>
      </c>
      <c r="C268" s="677">
        <v>16</v>
      </c>
      <c r="D268" s="678">
        <v>0.78</v>
      </c>
      <c r="E268" s="865">
        <v>3060</v>
      </c>
      <c r="G268" s="1066"/>
      <c r="H268" s="34"/>
    </row>
    <row r="269" spans="1:8" ht="14.25" customHeight="1">
      <c r="A269" s="1108"/>
      <c r="B269" s="676">
        <v>32</v>
      </c>
      <c r="C269" s="677">
        <v>16</v>
      </c>
      <c r="D269" s="678">
        <v>0.96</v>
      </c>
      <c r="E269" s="865">
        <v>4560</v>
      </c>
      <c r="G269" s="1066"/>
      <c r="H269" s="34"/>
    </row>
    <row r="270" spans="1:8" ht="15" customHeight="1">
      <c r="A270" s="1108"/>
      <c r="B270" s="676">
        <v>40</v>
      </c>
      <c r="C270" s="677">
        <v>16</v>
      </c>
      <c r="D270" s="678">
        <v>1.44</v>
      </c>
      <c r="E270" s="865">
        <v>7440</v>
      </c>
      <c r="G270" s="1066"/>
      <c r="H270" s="34"/>
    </row>
    <row r="271" spans="1:8" ht="18" customHeight="1" thickBot="1">
      <c r="A271" s="1110"/>
      <c r="B271" s="632">
        <v>50</v>
      </c>
      <c r="C271" s="633">
        <v>16</v>
      </c>
      <c r="D271" s="634">
        <v>1.84</v>
      </c>
      <c r="E271" s="878">
        <v>8760</v>
      </c>
      <c r="G271" s="1066"/>
      <c r="H271" s="34"/>
    </row>
    <row r="272" spans="1:8" ht="54.75" customHeight="1" thickBot="1">
      <c r="A272" s="896" t="s">
        <v>84</v>
      </c>
      <c r="B272" s="892" t="s">
        <v>85</v>
      </c>
      <c r="C272" s="893">
        <v>10</v>
      </c>
      <c r="D272" s="894">
        <v>0.55000000000000004</v>
      </c>
      <c r="E272" s="895">
        <v>6912</v>
      </c>
      <c r="G272" s="1066"/>
      <c r="H272" s="34"/>
    </row>
    <row r="273" spans="1:8" ht="12.6" thickBot="1">
      <c r="A273" s="872" t="s">
        <v>86</v>
      </c>
      <c r="B273" s="888"/>
      <c r="C273" s="873"/>
      <c r="D273" s="889"/>
      <c r="E273" s="890"/>
      <c r="G273" s="1066"/>
      <c r="H273" s="34"/>
    </row>
    <row r="274" spans="1:8" ht="13.5" customHeight="1">
      <c r="A274" s="1107" t="s">
        <v>87</v>
      </c>
      <c r="B274" s="874">
        <v>32</v>
      </c>
      <c r="C274" s="875">
        <v>40</v>
      </c>
      <c r="D274" s="876">
        <v>10.3</v>
      </c>
      <c r="E274" s="877">
        <v>38448</v>
      </c>
      <c r="G274" s="1066"/>
      <c r="H274" s="34"/>
    </row>
    <row r="275" spans="1:8" ht="13.5" customHeight="1">
      <c r="A275" s="1108"/>
      <c r="B275" s="676">
        <v>40</v>
      </c>
      <c r="C275" s="677">
        <v>40</v>
      </c>
      <c r="D275" s="678">
        <v>13.1</v>
      </c>
      <c r="E275" s="865">
        <v>46224</v>
      </c>
      <c r="G275" s="1066"/>
      <c r="H275" s="34"/>
    </row>
    <row r="276" spans="1:8" ht="13.5" customHeight="1">
      <c r="A276" s="1108"/>
      <c r="B276" s="676">
        <v>50</v>
      </c>
      <c r="C276" s="677">
        <v>40</v>
      </c>
      <c r="D276" s="678">
        <v>13.7</v>
      </c>
      <c r="E276" s="865">
        <v>55944</v>
      </c>
      <c r="G276" s="1066"/>
      <c r="H276" s="34"/>
    </row>
    <row r="277" spans="1:8" ht="13.5" customHeight="1">
      <c r="A277" s="1108"/>
      <c r="B277" s="676">
        <v>65</v>
      </c>
      <c r="C277" s="677">
        <v>40</v>
      </c>
      <c r="D277" s="678">
        <v>25.5</v>
      </c>
      <c r="E277" s="865">
        <v>72144</v>
      </c>
      <c r="G277" s="1066"/>
      <c r="H277" s="34"/>
    </row>
    <row r="278" spans="1:8" ht="13.5" customHeight="1">
      <c r="A278" s="1108"/>
      <c r="B278" s="676">
        <v>80</v>
      </c>
      <c r="C278" s="677">
        <v>40</v>
      </c>
      <c r="D278" s="678">
        <v>29.4</v>
      </c>
      <c r="E278" s="865">
        <v>90720</v>
      </c>
      <c r="G278" s="1066"/>
      <c r="H278" s="34"/>
    </row>
    <row r="279" spans="1:8" ht="13.5" customHeight="1">
      <c r="A279" s="1108"/>
      <c r="B279" s="676">
        <v>100</v>
      </c>
      <c r="C279" s="677">
        <v>40</v>
      </c>
      <c r="D279" s="678">
        <v>47.4</v>
      </c>
      <c r="E279" s="865">
        <v>120960</v>
      </c>
      <c r="G279" s="1066"/>
      <c r="H279" s="34"/>
    </row>
    <row r="280" spans="1:8" ht="13.5" customHeight="1">
      <c r="A280" s="1108"/>
      <c r="B280" s="676">
        <v>125</v>
      </c>
      <c r="C280" s="677">
        <v>40</v>
      </c>
      <c r="D280" s="678">
        <v>105.5</v>
      </c>
      <c r="E280" s="865">
        <v>168480</v>
      </c>
      <c r="G280" s="1066"/>
      <c r="H280" s="34"/>
    </row>
    <row r="281" spans="1:8" ht="13.5" customHeight="1" thickBot="1">
      <c r="A281" s="1110"/>
      <c r="B281" s="632">
        <v>150</v>
      </c>
      <c r="C281" s="633">
        <v>40</v>
      </c>
      <c r="D281" s="634">
        <v>105.5</v>
      </c>
      <c r="E281" s="878">
        <v>259200</v>
      </c>
      <c r="G281" s="1066"/>
      <c r="H281" s="34"/>
    </row>
    <row r="282" spans="1:8" ht="15" customHeight="1" thickBot="1">
      <c r="A282" s="872" t="s">
        <v>86</v>
      </c>
      <c r="B282" s="888"/>
      <c r="C282" s="873"/>
      <c r="D282" s="889"/>
      <c r="E282" s="890"/>
      <c r="G282" s="1066"/>
      <c r="H282" s="34"/>
    </row>
    <row r="283" spans="1:8" ht="15" customHeight="1">
      <c r="A283" s="1107" t="s">
        <v>88</v>
      </c>
      <c r="B283" s="874">
        <v>15</v>
      </c>
      <c r="C283" s="875">
        <v>25</v>
      </c>
      <c r="D283" s="876">
        <v>4.8</v>
      </c>
      <c r="E283" s="877">
        <v>25920</v>
      </c>
      <c r="G283" s="1066"/>
      <c r="H283" s="34"/>
    </row>
    <row r="284" spans="1:8" ht="15" customHeight="1">
      <c r="A284" s="1108"/>
      <c r="B284" s="676">
        <v>20</v>
      </c>
      <c r="C284" s="677">
        <v>25</v>
      </c>
      <c r="D284" s="678">
        <v>6.2</v>
      </c>
      <c r="E284" s="865">
        <v>31320</v>
      </c>
      <c r="G284" s="1066"/>
      <c r="H284" s="34"/>
    </row>
    <row r="285" spans="1:8" ht="15" customHeight="1">
      <c r="A285" s="1108"/>
      <c r="B285" s="676">
        <v>25</v>
      </c>
      <c r="C285" s="677">
        <v>25</v>
      </c>
      <c r="D285" s="678">
        <v>5.85</v>
      </c>
      <c r="E285" s="865">
        <v>35424</v>
      </c>
      <c r="G285" s="1066"/>
      <c r="H285" s="34"/>
    </row>
    <row r="286" spans="1:8" ht="15" customHeight="1" thickBot="1">
      <c r="A286" s="1110"/>
      <c r="B286" s="632">
        <v>32</v>
      </c>
      <c r="C286" s="633">
        <v>25</v>
      </c>
      <c r="D286" s="634">
        <v>5.85</v>
      </c>
      <c r="E286" s="878">
        <v>40824</v>
      </c>
      <c r="G286" s="1066"/>
      <c r="H286" s="34"/>
    </row>
    <row r="287" spans="1:8" ht="15" customHeight="1">
      <c r="A287" s="1107" t="s">
        <v>89</v>
      </c>
      <c r="B287" s="874">
        <v>40</v>
      </c>
      <c r="C287" s="875">
        <v>25</v>
      </c>
      <c r="D287" s="876">
        <v>16</v>
      </c>
      <c r="E287" s="877">
        <v>40176</v>
      </c>
      <c r="G287" s="1066"/>
      <c r="H287" s="34"/>
    </row>
    <row r="288" spans="1:8" ht="15" customHeight="1">
      <c r="A288" s="1108"/>
      <c r="B288" s="676">
        <v>50</v>
      </c>
      <c r="C288" s="677">
        <v>25</v>
      </c>
      <c r="D288" s="678">
        <v>18.5</v>
      </c>
      <c r="E288" s="865">
        <v>50544</v>
      </c>
      <c r="G288" s="1066"/>
      <c r="H288" s="34"/>
    </row>
    <row r="289" spans="1:8" ht="15" customHeight="1">
      <c r="A289" s="1108"/>
      <c r="B289" s="676">
        <v>80</v>
      </c>
      <c r="C289" s="677">
        <v>25</v>
      </c>
      <c r="D289" s="678">
        <v>39.5</v>
      </c>
      <c r="E289" s="865">
        <v>97200</v>
      </c>
      <c r="G289" s="1066"/>
      <c r="H289" s="34"/>
    </row>
    <row r="290" spans="1:8" ht="15" customHeight="1">
      <c r="A290" s="1108"/>
      <c r="B290" s="676">
        <v>100</v>
      </c>
      <c r="C290" s="677">
        <v>25</v>
      </c>
      <c r="D290" s="678">
        <v>56</v>
      </c>
      <c r="E290" s="865">
        <v>132624</v>
      </c>
      <c r="G290" s="1066"/>
      <c r="H290" s="34"/>
    </row>
    <row r="291" spans="1:8" ht="15" customHeight="1">
      <c r="A291" s="1108"/>
      <c r="B291" s="676">
        <v>125</v>
      </c>
      <c r="C291" s="677">
        <v>25</v>
      </c>
      <c r="D291" s="678">
        <v>83</v>
      </c>
      <c r="E291" s="865">
        <v>241920</v>
      </c>
      <c r="G291" s="1066"/>
      <c r="H291" s="34"/>
    </row>
    <row r="292" spans="1:8" ht="15" customHeight="1">
      <c r="A292" s="1108"/>
      <c r="B292" s="676">
        <v>150</v>
      </c>
      <c r="C292" s="677">
        <v>25</v>
      </c>
      <c r="D292" s="678">
        <v>100</v>
      </c>
      <c r="E292" s="865">
        <v>285120</v>
      </c>
      <c r="G292" s="1066"/>
      <c r="H292" s="34"/>
    </row>
    <row r="293" spans="1:8" ht="15" customHeight="1" thickBot="1">
      <c r="A293" s="1110"/>
      <c r="B293" s="632">
        <v>200</v>
      </c>
      <c r="C293" s="633">
        <v>25</v>
      </c>
      <c r="D293" s="634">
        <v>149</v>
      </c>
      <c r="E293" s="878">
        <v>397440</v>
      </c>
      <c r="G293" s="1066"/>
      <c r="H293" s="34"/>
    </row>
    <row r="294" spans="1:8" ht="15.75" customHeight="1">
      <c r="A294" s="1107" t="s">
        <v>90</v>
      </c>
      <c r="B294" s="874">
        <v>15</v>
      </c>
      <c r="C294" s="875">
        <v>40</v>
      </c>
      <c r="D294" s="876">
        <v>4.8</v>
      </c>
      <c r="E294" s="877">
        <v>30240</v>
      </c>
      <c r="G294" s="1066"/>
      <c r="H294" s="34"/>
    </row>
    <row r="295" spans="1:8" ht="15.75" customHeight="1">
      <c r="A295" s="1108"/>
      <c r="B295" s="676">
        <v>20</v>
      </c>
      <c r="C295" s="677">
        <v>40</v>
      </c>
      <c r="D295" s="678">
        <v>6.2</v>
      </c>
      <c r="E295" s="865">
        <v>30870</v>
      </c>
      <c r="G295" s="1066"/>
      <c r="H295" s="34"/>
    </row>
    <row r="296" spans="1:8" ht="15.75" customHeight="1">
      <c r="A296" s="1108"/>
      <c r="B296" s="676">
        <v>25</v>
      </c>
      <c r="C296" s="677">
        <v>40</v>
      </c>
      <c r="D296" s="678">
        <v>5.85</v>
      </c>
      <c r="E296" s="865">
        <v>32832</v>
      </c>
      <c r="G296" s="1066"/>
      <c r="H296" s="34"/>
    </row>
    <row r="297" spans="1:8" ht="15.75" customHeight="1">
      <c r="A297" s="1108"/>
      <c r="B297" s="676">
        <v>32</v>
      </c>
      <c r="C297" s="677">
        <v>40</v>
      </c>
      <c r="D297" s="678">
        <v>9</v>
      </c>
      <c r="E297" s="865">
        <v>44496</v>
      </c>
      <c r="G297" s="1066"/>
      <c r="H297" s="34"/>
    </row>
    <row r="298" spans="1:8" ht="15.75" customHeight="1">
      <c r="A298" s="1108"/>
      <c r="B298" s="676">
        <v>40</v>
      </c>
      <c r="C298" s="677">
        <v>40</v>
      </c>
      <c r="D298" s="678">
        <v>16</v>
      </c>
      <c r="E298" s="865">
        <v>38880</v>
      </c>
      <c r="G298" s="1066"/>
      <c r="H298" s="34"/>
    </row>
    <row r="299" spans="1:8" ht="15.75" customHeight="1">
      <c r="A299" s="1108"/>
      <c r="B299" s="676">
        <v>50</v>
      </c>
      <c r="C299" s="677">
        <v>40</v>
      </c>
      <c r="D299" s="678">
        <v>18.5</v>
      </c>
      <c r="E299" s="865">
        <v>52920</v>
      </c>
      <c r="G299" s="1066"/>
      <c r="H299" s="34"/>
    </row>
    <row r="300" spans="1:8" ht="15.75" customHeight="1">
      <c r="A300" s="1108"/>
      <c r="B300" s="676">
        <v>65</v>
      </c>
      <c r="C300" s="677">
        <v>40</v>
      </c>
      <c r="D300" s="678">
        <v>28</v>
      </c>
      <c r="E300" s="865">
        <v>75600</v>
      </c>
      <c r="G300" s="1066"/>
      <c r="H300" s="34"/>
    </row>
    <row r="301" spans="1:8" ht="15.75" customHeight="1">
      <c r="A301" s="1108"/>
      <c r="B301" s="676">
        <v>80</v>
      </c>
      <c r="C301" s="677">
        <v>40</v>
      </c>
      <c r="D301" s="678">
        <v>41</v>
      </c>
      <c r="E301" s="865">
        <v>82080</v>
      </c>
      <c r="G301" s="1066"/>
      <c r="H301" s="34"/>
    </row>
    <row r="302" spans="1:8" ht="15.75" customHeight="1">
      <c r="A302" s="1108"/>
      <c r="B302" s="676">
        <v>100</v>
      </c>
      <c r="C302" s="677">
        <v>40</v>
      </c>
      <c r="D302" s="678">
        <v>58</v>
      </c>
      <c r="E302" s="865">
        <v>110592</v>
      </c>
      <c r="G302" s="1066"/>
      <c r="H302" s="34"/>
    </row>
    <row r="303" spans="1:8" ht="15.75" customHeight="1">
      <c r="A303" s="1108"/>
      <c r="B303" s="676">
        <v>125</v>
      </c>
      <c r="C303" s="677">
        <v>40</v>
      </c>
      <c r="D303" s="678">
        <v>76</v>
      </c>
      <c r="E303" s="865">
        <v>181440</v>
      </c>
      <c r="G303" s="1066"/>
      <c r="H303" s="34"/>
    </row>
    <row r="304" spans="1:8" ht="15.75" customHeight="1">
      <c r="A304" s="1108"/>
      <c r="B304" s="676">
        <v>150</v>
      </c>
      <c r="C304" s="677">
        <v>40</v>
      </c>
      <c r="D304" s="678">
        <v>105</v>
      </c>
      <c r="E304" s="865">
        <v>306720</v>
      </c>
      <c r="G304" s="1066"/>
      <c r="H304" s="34"/>
    </row>
    <row r="305" spans="1:8" ht="15.75" customHeight="1" thickBot="1">
      <c r="A305" s="1110"/>
      <c r="B305" s="632">
        <v>200</v>
      </c>
      <c r="C305" s="633">
        <v>40</v>
      </c>
      <c r="D305" s="634">
        <v>167</v>
      </c>
      <c r="E305" s="878">
        <v>410400</v>
      </c>
      <c r="G305" s="1066"/>
      <c r="H305" s="34"/>
    </row>
    <row r="306" spans="1:8" ht="12.6" thickBot="1">
      <c r="A306" s="872" t="s">
        <v>86</v>
      </c>
      <c r="B306" s="888"/>
      <c r="C306" s="873"/>
      <c r="D306" s="889"/>
      <c r="E306" s="890"/>
      <c r="G306" s="1066"/>
      <c r="H306" s="34"/>
    </row>
    <row r="307" spans="1:8" ht="13.5" customHeight="1">
      <c r="A307" s="1107" t="s">
        <v>91</v>
      </c>
      <c r="B307" s="874">
        <v>50</v>
      </c>
      <c r="C307" s="875">
        <v>40</v>
      </c>
      <c r="D307" s="876">
        <v>18.5</v>
      </c>
      <c r="E307" s="877">
        <v>69120</v>
      </c>
      <c r="G307" s="1066"/>
      <c r="H307" s="34"/>
    </row>
    <row r="308" spans="1:8" ht="14.25" customHeight="1">
      <c r="A308" s="1108"/>
      <c r="B308" s="676">
        <v>65</v>
      </c>
      <c r="C308" s="677">
        <v>40</v>
      </c>
      <c r="D308" s="678">
        <v>28</v>
      </c>
      <c r="E308" s="865">
        <v>99360</v>
      </c>
      <c r="G308" s="1066"/>
      <c r="H308" s="34"/>
    </row>
    <row r="309" spans="1:8" ht="13.5" customHeight="1">
      <c r="A309" s="1108"/>
      <c r="B309" s="676">
        <v>80</v>
      </c>
      <c r="C309" s="677">
        <v>40</v>
      </c>
      <c r="D309" s="678">
        <v>41</v>
      </c>
      <c r="E309" s="865">
        <v>95040</v>
      </c>
      <c r="G309" s="1066"/>
      <c r="H309" s="34"/>
    </row>
    <row r="310" spans="1:8" ht="15" customHeight="1">
      <c r="A310" s="1108"/>
      <c r="B310" s="676">
        <v>100</v>
      </c>
      <c r="C310" s="677">
        <v>40</v>
      </c>
      <c r="D310" s="678">
        <v>58</v>
      </c>
      <c r="E310" s="865">
        <v>125280</v>
      </c>
      <c r="G310" s="1066"/>
      <c r="H310" s="34"/>
    </row>
    <row r="311" spans="1:8" ht="14.25" customHeight="1">
      <c r="A311" s="1108"/>
      <c r="B311" s="676">
        <v>125</v>
      </c>
      <c r="C311" s="677">
        <v>40</v>
      </c>
      <c r="D311" s="678">
        <v>76</v>
      </c>
      <c r="E311" s="865">
        <v>198720</v>
      </c>
      <c r="G311" s="1066"/>
      <c r="H311" s="34"/>
    </row>
    <row r="312" spans="1:8" ht="15" customHeight="1">
      <c r="A312" s="1108"/>
      <c r="B312" s="676">
        <v>150</v>
      </c>
      <c r="C312" s="677">
        <v>40</v>
      </c>
      <c r="D312" s="678">
        <v>105</v>
      </c>
      <c r="E312" s="865">
        <v>349920</v>
      </c>
      <c r="G312" s="1066"/>
      <c r="H312" s="34"/>
    </row>
    <row r="313" spans="1:8" ht="15.75" customHeight="1" thickBot="1">
      <c r="A313" s="1110"/>
      <c r="B313" s="632">
        <v>200</v>
      </c>
      <c r="C313" s="633">
        <v>40</v>
      </c>
      <c r="D313" s="634">
        <v>167</v>
      </c>
      <c r="E313" s="878">
        <v>457920</v>
      </c>
      <c r="G313" s="1066"/>
      <c r="H313" s="34"/>
    </row>
    <row r="314" spans="1:8" ht="16.5" customHeight="1">
      <c r="A314" s="1107" t="s">
        <v>1841</v>
      </c>
      <c r="B314" s="874">
        <v>15</v>
      </c>
      <c r="C314" s="875">
        <v>63</v>
      </c>
      <c r="D314" s="876">
        <v>6.5</v>
      </c>
      <c r="E314" s="877">
        <v>30240</v>
      </c>
      <c r="G314" s="1066"/>
      <c r="H314" s="34"/>
    </row>
    <row r="315" spans="1:8" ht="16.5" customHeight="1">
      <c r="A315" s="1108"/>
      <c r="B315" s="676">
        <v>20</v>
      </c>
      <c r="C315" s="677">
        <v>63</v>
      </c>
      <c r="D315" s="678">
        <v>8.73</v>
      </c>
      <c r="E315" s="865">
        <v>40824</v>
      </c>
      <c r="G315" s="1066"/>
      <c r="H315" s="34"/>
    </row>
    <row r="316" spans="1:8" ht="16.5" customHeight="1">
      <c r="A316" s="1108"/>
      <c r="B316" s="676">
        <v>25</v>
      </c>
      <c r="C316" s="677">
        <v>63</v>
      </c>
      <c r="D316" s="678">
        <v>10.8</v>
      </c>
      <c r="E316" s="865">
        <v>42120</v>
      </c>
      <c r="G316" s="1066"/>
      <c r="H316" s="34"/>
    </row>
    <row r="317" spans="1:8" ht="16.5" customHeight="1">
      <c r="A317" s="1108"/>
      <c r="B317" s="676">
        <v>32</v>
      </c>
      <c r="C317" s="677">
        <v>63</v>
      </c>
      <c r="D317" s="678">
        <v>15.7</v>
      </c>
      <c r="E317" s="865">
        <v>62208</v>
      </c>
      <c r="G317" s="1066"/>
      <c r="H317" s="34"/>
    </row>
    <row r="318" spans="1:8" ht="16.5" customHeight="1" thickBot="1">
      <c r="A318" s="1110"/>
      <c r="B318" s="632">
        <v>40</v>
      </c>
      <c r="C318" s="633">
        <v>63</v>
      </c>
      <c r="D318" s="634">
        <v>17.5</v>
      </c>
      <c r="E318" s="878">
        <v>79272</v>
      </c>
      <c r="G318" s="1066"/>
      <c r="H318" s="34"/>
    </row>
    <row r="319" spans="1:8" ht="15.75" customHeight="1">
      <c r="A319" s="1107" t="s">
        <v>92</v>
      </c>
      <c r="B319" s="874">
        <v>15</v>
      </c>
      <c r="C319" s="875">
        <v>160</v>
      </c>
      <c r="D319" s="876">
        <v>2.4700000000000002</v>
      </c>
      <c r="E319" s="877">
        <v>31968</v>
      </c>
      <c r="G319" s="1066"/>
      <c r="H319" s="34"/>
    </row>
    <row r="320" spans="1:8" ht="15.75" customHeight="1">
      <c r="A320" s="1108"/>
      <c r="B320" s="676">
        <v>20</v>
      </c>
      <c r="C320" s="677">
        <v>160</v>
      </c>
      <c r="D320" s="678">
        <v>2.9</v>
      </c>
      <c r="E320" s="865">
        <v>35640</v>
      </c>
      <c r="G320" s="1066"/>
      <c r="H320" s="34"/>
    </row>
    <row r="321" spans="1:8" ht="15.75" customHeight="1">
      <c r="A321" s="1108"/>
      <c r="B321" s="676">
        <v>25</v>
      </c>
      <c r="C321" s="677">
        <v>160</v>
      </c>
      <c r="D321" s="678">
        <v>4.3</v>
      </c>
      <c r="E321" s="865">
        <v>38016</v>
      </c>
      <c r="G321" s="1066"/>
      <c r="H321" s="34"/>
    </row>
    <row r="322" spans="1:8" ht="15.75" customHeight="1">
      <c r="A322" s="1108"/>
      <c r="B322" s="676" t="s">
        <v>64</v>
      </c>
      <c r="C322" s="677">
        <v>160</v>
      </c>
      <c r="D322" s="678">
        <v>6.8</v>
      </c>
      <c r="E322" s="865">
        <v>73872</v>
      </c>
      <c r="G322" s="1066"/>
      <c r="H322" s="34"/>
    </row>
    <row r="323" spans="1:8" ht="15.75" customHeight="1">
      <c r="A323" s="1108"/>
      <c r="B323" s="676" t="s">
        <v>93</v>
      </c>
      <c r="C323" s="677">
        <v>160</v>
      </c>
      <c r="D323" s="678">
        <v>6.8</v>
      </c>
      <c r="E323" s="865">
        <v>97200</v>
      </c>
      <c r="G323" s="1066"/>
      <c r="H323" s="34"/>
    </row>
    <row r="324" spans="1:8" ht="15.75" customHeight="1" thickBot="1">
      <c r="A324" s="1110"/>
      <c r="B324" s="632" t="s">
        <v>51</v>
      </c>
      <c r="C324" s="633">
        <v>160</v>
      </c>
      <c r="D324" s="634">
        <v>6.8</v>
      </c>
      <c r="E324" s="878">
        <v>103680</v>
      </c>
      <c r="G324" s="1066"/>
      <c r="H324" s="34"/>
    </row>
    <row r="325" spans="1:8" ht="18.75" customHeight="1">
      <c r="A325" s="1107" t="s">
        <v>94</v>
      </c>
      <c r="B325" s="874">
        <v>15</v>
      </c>
      <c r="C325" s="875">
        <v>160</v>
      </c>
      <c r="D325" s="876">
        <v>2.4700000000000002</v>
      </c>
      <c r="E325" s="877">
        <v>47520</v>
      </c>
      <c r="G325" s="1066"/>
      <c r="H325" s="34"/>
    </row>
    <row r="326" spans="1:8" ht="18.75" customHeight="1">
      <c r="A326" s="1108"/>
      <c r="B326" s="676">
        <v>20</v>
      </c>
      <c r="C326" s="677">
        <v>160</v>
      </c>
      <c r="D326" s="678">
        <v>2.9</v>
      </c>
      <c r="E326" s="865">
        <v>52920</v>
      </c>
      <c r="G326" s="1066"/>
      <c r="H326" s="34"/>
    </row>
    <row r="327" spans="1:8" ht="18.75" customHeight="1" thickBot="1">
      <c r="A327" s="1110"/>
      <c r="B327" s="632">
        <v>25</v>
      </c>
      <c r="C327" s="633">
        <v>160</v>
      </c>
      <c r="D327" s="634">
        <v>4.3</v>
      </c>
      <c r="E327" s="878">
        <v>60048</v>
      </c>
      <c r="G327" s="1066"/>
      <c r="H327" s="34"/>
    </row>
    <row r="328" spans="1:8" ht="16.5" customHeight="1">
      <c r="A328" s="1107" t="s">
        <v>95</v>
      </c>
      <c r="B328" s="874">
        <v>15</v>
      </c>
      <c r="C328" s="875">
        <v>160</v>
      </c>
      <c r="D328" s="876">
        <v>0.6</v>
      </c>
      <c r="E328" s="877">
        <v>9072</v>
      </c>
      <c r="G328" s="1066"/>
      <c r="H328" s="34"/>
    </row>
    <row r="329" spans="1:8" ht="16.5" customHeight="1">
      <c r="A329" s="1108"/>
      <c r="B329" s="676">
        <v>20</v>
      </c>
      <c r="C329" s="677">
        <v>25</v>
      </c>
      <c r="D329" s="678">
        <v>1.6</v>
      </c>
      <c r="E329" s="865">
        <v>9720</v>
      </c>
      <c r="G329" s="1066"/>
      <c r="H329" s="34"/>
    </row>
    <row r="330" spans="1:8" ht="19.5" customHeight="1" thickBot="1">
      <c r="A330" s="1110"/>
      <c r="B330" s="632">
        <v>25</v>
      </c>
      <c r="C330" s="633">
        <v>25</v>
      </c>
      <c r="D330" s="634">
        <v>1.83</v>
      </c>
      <c r="E330" s="878">
        <v>12528</v>
      </c>
      <c r="G330" s="1066"/>
      <c r="H330" s="34"/>
    </row>
    <row r="331" spans="1:8" ht="16.5" customHeight="1">
      <c r="A331" s="1107" t="s">
        <v>1842</v>
      </c>
      <c r="B331" s="874">
        <v>15</v>
      </c>
      <c r="C331" s="875">
        <v>160</v>
      </c>
      <c r="D331" s="876">
        <v>0.6</v>
      </c>
      <c r="E331" s="877">
        <v>11232</v>
      </c>
      <c r="G331" s="1066"/>
      <c r="H331" s="34"/>
    </row>
    <row r="332" spans="1:8" ht="16.5" customHeight="1">
      <c r="A332" s="1108"/>
      <c r="B332" s="676">
        <v>20</v>
      </c>
      <c r="C332" s="677">
        <v>25</v>
      </c>
      <c r="D332" s="678">
        <v>1.6</v>
      </c>
      <c r="E332" s="865">
        <v>12096</v>
      </c>
      <c r="G332" s="1066"/>
      <c r="H332" s="34"/>
    </row>
    <row r="333" spans="1:8" ht="19.5" customHeight="1" thickBot="1">
      <c r="A333" s="1110"/>
      <c r="B333" s="632">
        <v>25</v>
      </c>
      <c r="C333" s="633">
        <v>25</v>
      </c>
      <c r="D333" s="634">
        <v>1.83</v>
      </c>
      <c r="E333" s="878">
        <v>14904</v>
      </c>
      <c r="G333" s="1066"/>
      <c r="H333" s="34"/>
    </row>
    <row r="334" spans="1:8" ht="12.6" thickBot="1">
      <c r="A334" s="872" t="s">
        <v>96</v>
      </c>
      <c r="B334" s="888"/>
      <c r="C334" s="873"/>
      <c r="D334" s="889"/>
      <c r="E334" s="890"/>
      <c r="G334" s="1066"/>
      <c r="H334" s="34"/>
    </row>
    <row r="335" spans="1:8" ht="16.5" customHeight="1">
      <c r="A335" s="1107" t="s">
        <v>97</v>
      </c>
      <c r="B335" s="874">
        <v>15</v>
      </c>
      <c r="C335" s="875">
        <v>40</v>
      </c>
      <c r="D335" s="876">
        <v>3</v>
      </c>
      <c r="E335" s="877">
        <v>56160</v>
      </c>
      <c r="G335" s="1066"/>
      <c r="H335" s="34"/>
    </row>
    <row r="336" spans="1:8" ht="16.5" customHeight="1">
      <c r="A336" s="1108"/>
      <c r="B336" s="676">
        <v>20</v>
      </c>
      <c r="C336" s="677">
        <v>40</v>
      </c>
      <c r="D336" s="678">
        <v>4.8</v>
      </c>
      <c r="E336" s="865">
        <v>64152</v>
      </c>
      <c r="G336" s="1066"/>
      <c r="H336" s="34"/>
    </row>
    <row r="337" spans="1:8" ht="16.5" customHeight="1">
      <c r="A337" s="1108"/>
      <c r="B337" s="676">
        <v>25</v>
      </c>
      <c r="C337" s="677">
        <v>40</v>
      </c>
      <c r="D337" s="678">
        <v>6.1</v>
      </c>
      <c r="E337" s="865">
        <v>69984</v>
      </c>
      <c r="G337" s="1066"/>
      <c r="H337" s="34"/>
    </row>
    <row r="338" spans="1:8" ht="16.5" customHeight="1">
      <c r="A338" s="1108"/>
      <c r="B338" s="676">
        <v>32</v>
      </c>
      <c r="C338" s="677">
        <v>40</v>
      </c>
      <c r="D338" s="678">
        <v>10.4</v>
      </c>
      <c r="E338" s="865">
        <v>77112</v>
      </c>
      <c r="G338" s="1066"/>
      <c r="H338" s="34"/>
    </row>
    <row r="339" spans="1:8" ht="16.5" customHeight="1">
      <c r="A339" s="1108"/>
      <c r="B339" s="676">
        <v>40</v>
      </c>
      <c r="C339" s="677">
        <v>40</v>
      </c>
      <c r="D339" s="678">
        <v>13</v>
      </c>
      <c r="E339" s="865">
        <v>83160</v>
      </c>
      <c r="G339" s="1066"/>
      <c r="H339" s="34"/>
    </row>
    <row r="340" spans="1:8" ht="16.5" customHeight="1">
      <c r="A340" s="1108"/>
      <c r="B340" s="676">
        <v>50</v>
      </c>
      <c r="C340" s="677">
        <v>40</v>
      </c>
      <c r="D340" s="678">
        <v>14.8</v>
      </c>
      <c r="E340" s="865">
        <v>96120</v>
      </c>
      <c r="G340" s="1066"/>
      <c r="H340" s="34"/>
    </row>
    <row r="341" spans="1:8" ht="16.5" customHeight="1">
      <c r="A341" s="1108"/>
      <c r="B341" s="676">
        <v>65</v>
      </c>
      <c r="C341" s="677">
        <v>40</v>
      </c>
      <c r="D341" s="678">
        <v>28</v>
      </c>
      <c r="E341" s="865">
        <v>155088</v>
      </c>
      <c r="G341" s="1066"/>
      <c r="H341" s="34"/>
    </row>
    <row r="342" spans="1:8" ht="16.5" customHeight="1">
      <c r="A342" s="1108"/>
      <c r="B342" s="676">
        <v>80</v>
      </c>
      <c r="C342" s="677">
        <v>40</v>
      </c>
      <c r="D342" s="678">
        <v>38.9</v>
      </c>
      <c r="E342" s="865">
        <v>190080</v>
      </c>
      <c r="G342" s="1066"/>
      <c r="H342" s="34"/>
    </row>
    <row r="343" spans="1:8" ht="16.5" customHeight="1">
      <c r="A343" s="1108"/>
      <c r="B343" s="676">
        <v>100</v>
      </c>
      <c r="C343" s="677">
        <v>40</v>
      </c>
      <c r="D343" s="678">
        <v>44.1</v>
      </c>
      <c r="E343" s="865">
        <v>265464</v>
      </c>
      <c r="G343" s="1066"/>
      <c r="H343" s="34"/>
    </row>
    <row r="344" spans="1:8" ht="16.5" customHeight="1">
      <c r="A344" s="1108"/>
      <c r="B344" s="676">
        <v>125</v>
      </c>
      <c r="C344" s="677">
        <v>40</v>
      </c>
      <c r="D344" s="678">
        <v>76</v>
      </c>
      <c r="E344" s="865">
        <v>360720</v>
      </c>
      <c r="G344" s="1066"/>
      <c r="H344" s="34"/>
    </row>
    <row r="345" spans="1:8" ht="16.5" customHeight="1">
      <c r="A345" s="1108"/>
      <c r="B345" s="676">
        <v>150</v>
      </c>
      <c r="C345" s="677">
        <v>40</v>
      </c>
      <c r="D345" s="678">
        <v>98.5</v>
      </c>
      <c r="E345" s="865">
        <v>388800</v>
      </c>
      <c r="G345" s="1066"/>
      <c r="H345" s="34"/>
    </row>
    <row r="346" spans="1:8" ht="16.5" customHeight="1" thickBot="1">
      <c r="A346" s="1110"/>
      <c r="B346" s="632">
        <v>200</v>
      </c>
      <c r="C346" s="633">
        <v>40</v>
      </c>
      <c r="D346" s="634">
        <v>167</v>
      </c>
      <c r="E346" s="878">
        <v>699840</v>
      </c>
      <c r="G346" s="1066"/>
      <c r="H346" s="34"/>
    </row>
    <row r="347" spans="1:8" ht="12.6" thickBot="1">
      <c r="A347" s="872" t="s">
        <v>96</v>
      </c>
      <c r="B347" s="888"/>
      <c r="C347" s="873"/>
      <c r="D347" s="889"/>
      <c r="E347" s="890"/>
      <c r="G347" s="1066"/>
      <c r="H347" s="34"/>
    </row>
    <row r="348" spans="1:8" ht="14.25" customHeight="1">
      <c r="A348" s="1107" t="s">
        <v>98</v>
      </c>
      <c r="B348" s="874">
        <v>32</v>
      </c>
      <c r="C348" s="875">
        <v>40</v>
      </c>
      <c r="D348" s="876">
        <v>10.5</v>
      </c>
      <c r="E348" s="877">
        <v>75600</v>
      </c>
      <c r="G348" s="1066"/>
      <c r="H348" s="34"/>
    </row>
    <row r="349" spans="1:8" ht="14.25" customHeight="1">
      <c r="A349" s="1108"/>
      <c r="B349" s="676">
        <v>40</v>
      </c>
      <c r="C349" s="677">
        <v>40</v>
      </c>
      <c r="D349" s="678">
        <v>17</v>
      </c>
      <c r="E349" s="865">
        <v>81648</v>
      </c>
      <c r="G349" s="1066"/>
      <c r="H349" s="34"/>
    </row>
    <row r="350" spans="1:8" ht="14.25" customHeight="1">
      <c r="A350" s="1108"/>
      <c r="B350" s="676">
        <v>50</v>
      </c>
      <c r="C350" s="677">
        <v>40</v>
      </c>
      <c r="D350" s="678">
        <v>14.2</v>
      </c>
      <c r="E350" s="865">
        <v>94608</v>
      </c>
      <c r="G350" s="1066"/>
      <c r="H350" s="34"/>
    </row>
    <row r="351" spans="1:8" ht="14.25" customHeight="1">
      <c r="A351" s="1108"/>
      <c r="B351" s="676">
        <v>65</v>
      </c>
      <c r="C351" s="677">
        <v>40</v>
      </c>
      <c r="D351" s="678">
        <v>25.5</v>
      </c>
      <c r="E351" s="865">
        <v>146880</v>
      </c>
      <c r="G351" s="1066"/>
      <c r="H351" s="34"/>
    </row>
    <row r="352" spans="1:8" ht="14.25" customHeight="1">
      <c r="A352" s="1108"/>
      <c r="B352" s="676">
        <v>80</v>
      </c>
      <c r="C352" s="677">
        <v>40</v>
      </c>
      <c r="D352" s="678">
        <v>32</v>
      </c>
      <c r="E352" s="865">
        <v>185760</v>
      </c>
      <c r="G352" s="1066"/>
      <c r="H352" s="34"/>
    </row>
    <row r="353" spans="1:8" ht="14.25" customHeight="1">
      <c r="A353" s="1108"/>
      <c r="B353" s="676">
        <v>100</v>
      </c>
      <c r="C353" s="677">
        <v>40</v>
      </c>
      <c r="D353" s="678">
        <v>43</v>
      </c>
      <c r="E353" s="865">
        <v>259200</v>
      </c>
      <c r="G353" s="1066"/>
      <c r="H353" s="34"/>
    </row>
    <row r="354" spans="1:8" ht="14.25" customHeight="1">
      <c r="A354" s="1108"/>
      <c r="B354" s="676">
        <v>125</v>
      </c>
      <c r="C354" s="677">
        <v>40</v>
      </c>
      <c r="D354" s="678">
        <v>105.5</v>
      </c>
      <c r="E354" s="865">
        <v>354240</v>
      </c>
      <c r="G354" s="1066"/>
      <c r="H354" s="34"/>
    </row>
    <row r="355" spans="1:8" ht="14.25" customHeight="1">
      <c r="A355" s="1108"/>
      <c r="B355" s="676">
        <v>150</v>
      </c>
      <c r="C355" s="677">
        <v>40</v>
      </c>
      <c r="D355" s="678">
        <v>105.5</v>
      </c>
      <c r="E355" s="865">
        <v>380160</v>
      </c>
      <c r="G355" s="1066"/>
      <c r="H355" s="34"/>
    </row>
    <row r="356" spans="1:8" ht="14.25" customHeight="1" thickBot="1">
      <c r="A356" s="1110"/>
      <c r="B356" s="632">
        <v>200</v>
      </c>
      <c r="C356" s="633">
        <v>40</v>
      </c>
      <c r="D356" s="634">
        <v>168</v>
      </c>
      <c r="E356" s="878">
        <v>673920</v>
      </c>
      <c r="G356" s="1066"/>
      <c r="H356" s="34"/>
    </row>
    <row r="357" spans="1:8" ht="13.5" customHeight="1">
      <c r="A357" s="883" t="s">
        <v>99</v>
      </c>
      <c r="B357" s="884"/>
      <c r="C357" s="885"/>
      <c r="D357" s="886"/>
      <c r="E357" s="887"/>
      <c r="G357" s="1066"/>
      <c r="H357" s="34"/>
    </row>
    <row r="358" spans="1:8" ht="13.5" customHeight="1" thickBot="1">
      <c r="A358" s="1122" t="s">
        <v>2149</v>
      </c>
      <c r="B358" s="1123"/>
      <c r="C358" s="1123"/>
      <c r="D358" s="1123"/>
      <c r="E358" s="1124"/>
      <c r="G358" s="1066"/>
      <c r="H358" s="34"/>
    </row>
    <row r="359" spans="1:8" ht="17.25" customHeight="1">
      <c r="A359" s="1107" t="s">
        <v>2146</v>
      </c>
      <c r="B359" s="874" t="s">
        <v>1835</v>
      </c>
      <c r="C359" s="875">
        <v>30</v>
      </c>
      <c r="D359" s="876">
        <v>0.17499999999999999</v>
      </c>
      <c r="E359" s="877">
        <v>1164</v>
      </c>
      <c r="G359" s="1066"/>
      <c r="H359" s="34"/>
    </row>
    <row r="360" spans="1:8" ht="17.25" customHeight="1">
      <c r="A360" s="1108"/>
      <c r="B360" s="676" t="s">
        <v>1836</v>
      </c>
      <c r="C360" s="677">
        <v>30</v>
      </c>
      <c r="D360" s="678">
        <v>0.25</v>
      </c>
      <c r="E360" s="865">
        <v>1956</v>
      </c>
      <c r="G360" s="1066"/>
      <c r="H360" s="34"/>
    </row>
    <row r="361" spans="1:8" ht="17.25" customHeight="1">
      <c r="A361" s="1108"/>
      <c r="B361" s="676" t="s">
        <v>1837</v>
      </c>
      <c r="C361" s="677">
        <v>30</v>
      </c>
      <c r="D361" s="678">
        <v>0.38</v>
      </c>
      <c r="E361" s="865">
        <v>2880</v>
      </c>
      <c r="G361" s="1066"/>
      <c r="H361" s="34"/>
    </row>
    <row r="362" spans="1:8" ht="17.25" customHeight="1">
      <c r="A362" s="1108"/>
      <c r="B362" s="676" t="s">
        <v>1838</v>
      </c>
      <c r="C362" s="677">
        <v>25</v>
      </c>
      <c r="D362" s="678">
        <v>0.6</v>
      </c>
      <c r="E362" s="865">
        <v>4380</v>
      </c>
      <c r="G362" s="1066"/>
      <c r="H362" s="34"/>
    </row>
    <row r="363" spans="1:8" ht="17.25" customHeight="1">
      <c r="A363" s="1108"/>
      <c r="B363" s="676" t="s">
        <v>1839</v>
      </c>
      <c r="C363" s="677">
        <v>25</v>
      </c>
      <c r="D363" s="678">
        <v>0.81</v>
      </c>
      <c r="E363" s="865">
        <v>6600</v>
      </c>
      <c r="G363" s="1066"/>
      <c r="H363" s="34"/>
    </row>
    <row r="364" spans="1:8" ht="17.25" customHeight="1" thickBot="1">
      <c r="A364" s="1110"/>
      <c r="B364" s="632" t="s">
        <v>1840</v>
      </c>
      <c r="C364" s="633">
        <v>20</v>
      </c>
      <c r="D364" s="634">
        <v>1.32</v>
      </c>
      <c r="E364" s="878">
        <v>11460</v>
      </c>
      <c r="G364" s="1066"/>
      <c r="H364" s="34"/>
    </row>
    <row r="365" spans="1:8" ht="13.5" customHeight="1" thickBot="1">
      <c r="A365" s="897" t="s">
        <v>2148</v>
      </c>
      <c r="B365" s="888"/>
      <c r="C365" s="888"/>
      <c r="D365" s="888"/>
      <c r="E365" s="898"/>
      <c r="G365" s="1066"/>
      <c r="H365" s="34"/>
    </row>
    <row r="366" spans="1:8" ht="17.25" customHeight="1">
      <c r="A366" s="1107" t="s">
        <v>2147</v>
      </c>
      <c r="B366" s="874" t="s">
        <v>1835</v>
      </c>
      <c r="C366" s="875">
        <v>30</v>
      </c>
      <c r="D366" s="876">
        <v>0.18</v>
      </c>
      <c r="E366" s="877">
        <v>1260</v>
      </c>
      <c r="G366" s="1066"/>
      <c r="H366" s="34"/>
    </row>
    <row r="367" spans="1:8" ht="17.25" customHeight="1">
      <c r="A367" s="1108"/>
      <c r="B367" s="676" t="s">
        <v>1836</v>
      </c>
      <c r="C367" s="677">
        <v>30</v>
      </c>
      <c r="D367" s="678">
        <v>0.4</v>
      </c>
      <c r="E367" s="865">
        <v>2040</v>
      </c>
      <c r="G367" s="1066"/>
      <c r="H367" s="34"/>
    </row>
    <row r="368" spans="1:8" ht="17.25" customHeight="1">
      <c r="A368" s="1108"/>
      <c r="B368" s="676" t="s">
        <v>1837</v>
      </c>
      <c r="C368" s="548"/>
      <c r="D368" s="548">
        <v>0.41499999999999998</v>
      </c>
      <c r="E368" s="548">
        <v>2940</v>
      </c>
      <c r="G368" s="1066"/>
      <c r="H368" s="34"/>
    </row>
    <row r="369" spans="1:8" ht="17.25" customHeight="1">
      <c r="A369" s="1108"/>
      <c r="B369" s="1036"/>
      <c r="C369" s="43"/>
      <c r="D369" s="43"/>
      <c r="E369" s="1037"/>
      <c r="G369" s="1066"/>
      <c r="H369" s="34"/>
    </row>
    <row r="370" spans="1:8" ht="19.5" customHeight="1" thickBot="1">
      <c r="A370" s="1110"/>
      <c r="B370" s="1038"/>
      <c r="C370" s="1039"/>
      <c r="D370" s="1039"/>
      <c r="E370" s="1040"/>
      <c r="G370" s="1066"/>
      <c r="H370" s="34"/>
    </row>
    <row r="371" spans="1:8" ht="12.75" customHeight="1">
      <c r="A371" s="1107" t="s">
        <v>1791</v>
      </c>
      <c r="B371" s="874">
        <v>15</v>
      </c>
      <c r="C371" s="875">
        <v>16</v>
      </c>
      <c r="D371" s="876">
        <v>0.154</v>
      </c>
      <c r="E371" s="877">
        <v>996</v>
      </c>
      <c r="G371" s="1066"/>
      <c r="H371" s="34"/>
    </row>
    <row r="372" spans="1:8" ht="12.75" customHeight="1">
      <c r="A372" s="1108"/>
      <c r="B372" s="676">
        <v>20</v>
      </c>
      <c r="C372" s="677">
        <v>16</v>
      </c>
      <c r="D372" s="678">
        <v>0.28100000000000003</v>
      </c>
      <c r="E372" s="865">
        <v>1560</v>
      </c>
      <c r="G372" s="1066"/>
      <c r="H372" s="34"/>
    </row>
    <row r="373" spans="1:8" ht="12.75" customHeight="1">
      <c r="A373" s="1108"/>
      <c r="B373" s="676">
        <v>25</v>
      </c>
      <c r="C373" s="677">
        <v>16</v>
      </c>
      <c r="D373" s="678">
        <v>0.54300000000000004</v>
      </c>
      <c r="E373" s="865">
        <v>3024</v>
      </c>
      <c r="G373" s="1066"/>
      <c r="H373" s="34"/>
    </row>
    <row r="374" spans="1:8" ht="12.75" customHeight="1">
      <c r="A374" s="1108"/>
      <c r="B374" s="676">
        <v>32</v>
      </c>
      <c r="C374" s="677">
        <v>16</v>
      </c>
      <c r="D374" s="678">
        <v>1.097</v>
      </c>
      <c r="E374" s="865">
        <v>5100</v>
      </c>
      <c r="G374" s="1066"/>
      <c r="H374" s="34"/>
    </row>
    <row r="375" spans="1:8" ht="12.75" customHeight="1">
      <c r="A375" s="1108"/>
      <c r="B375" s="676">
        <v>40</v>
      </c>
      <c r="C375" s="677">
        <v>16</v>
      </c>
      <c r="D375" s="678">
        <v>2.012</v>
      </c>
      <c r="E375" s="865">
        <v>7680</v>
      </c>
      <c r="G375" s="1066"/>
      <c r="H375" s="34"/>
    </row>
    <row r="376" spans="1:8" ht="13.5" customHeight="1" thickBot="1">
      <c r="A376" s="1110"/>
      <c r="B376" s="632">
        <v>50</v>
      </c>
      <c r="C376" s="633">
        <v>16</v>
      </c>
      <c r="D376" s="634">
        <v>2.5209999999999999</v>
      </c>
      <c r="E376" s="878">
        <v>10860</v>
      </c>
      <c r="G376" s="1066"/>
      <c r="H376" s="34"/>
    </row>
    <row r="377" spans="1:8" ht="12">
      <c r="A377" s="1107" t="s">
        <v>100</v>
      </c>
      <c r="B377" s="874">
        <v>15</v>
      </c>
      <c r="C377" s="875">
        <v>10</v>
      </c>
      <c r="D377" s="876">
        <v>0.63</v>
      </c>
      <c r="E377" s="877">
        <v>1296</v>
      </c>
      <c r="G377" s="1066"/>
      <c r="H377" s="34"/>
    </row>
    <row r="378" spans="1:8" ht="12">
      <c r="A378" s="1108"/>
      <c r="B378" s="676">
        <v>20</v>
      </c>
      <c r="C378" s="677">
        <v>10</v>
      </c>
      <c r="D378" s="678">
        <v>1</v>
      </c>
      <c r="E378" s="865">
        <v>1530</v>
      </c>
      <c r="G378" s="1066"/>
      <c r="H378" s="34"/>
    </row>
    <row r="379" spans="1:8" ht="12">
      <c r="A379" s="1108"/>
      <c r="B379" s="676">
        <v>25</v>
      </c>
      <c r="C379" s="677">
        <v>10</v>
      </c>
      <c r="D379" s="678">
        <v>1.9</v>
      </c>
      <c r="E379" s="865">
        <v>2592</v>
      </c>
      <c r="G379" s="1066"/>
      <c r="H379" s="34"/>
    </row>
    <row r="380" spans="1:8" ht="12">
      <c r="A380" s="1108"/>
      <c r="B380" s="676">
        <v>32</v>
      </c>
      <c r="C380" s="677">
        <v>10</v>
      </c>
      <c r="D380" s="678">
        <v>2.4</v>
      </c>
      <c r="E380" s="865">
        <v>4500</v>
      </c>
      <c r="G380" s="1066"/>
      <c r="H380" s="34"/>
    </row>
    <row r="381" spans="1:8" ht="12">
      <c r="A381" s="1108"/>
      <c r="B381" s="676">
        <v>40</v>
      </c>
      <c r="C381" s="677">
        <v>10</v>
      </c>
      <c r="D381" s="678">
        <v>3.6</v>
      </c>
      <c r="E381" s="865">
        <v>6741</v>
      </c>
      <c r="G381" s="1066"/>
      <c r="H381" s="34"/>
    </row>
    <row r="382" spans="1:8" ht="14.25" customHeight="1" thickBot="1">
      <c r="A382" s="1110"/>
      <c r="B382" s="632">
        <v>50</v>
      </c>
      <c r="C382" s="633">
        <v>10</v>
      </c>
      <c r="D382" s="634">
        <v>6.2</v>
      </c>
      <c r="E382" s="878">
        <v>10980</v>
      </c>
      <c r="G382" s="1066"/>
      <c r="H382" s="34"/>
    </row>
    <row r="383" spans="1:8" ht="59.25" customHeight="1" thickBot="1">
      <c r="A383" s="899" t="s">
        <v>1863</v>
      </c>
      <c r="B383" s="892" t="s">
        <v>117</v>
      </c>
      <c r="C383" s="893"/>
      <c r="D383" s="900">
        <v>0.21</v>
      </c>
      <c r="E383" s="901">
        <v>2520</v>
      </c>
      <c r="G383" s="1066"/>
      <c r="H383" s="34"/>
    </row>
    <row r="384" spans="1:8" ht="62.25" customHeight="1" thickBot="1">
      <c r="A384" s="896" t="s">
        <v>101</v>
      </c>
      <c r="B384" s="892">
        <v>15</v>
      </c>
      <c r="C384" s="893">
        <v>16</v>
      </c>
      <c r="D384" s="894">
        <v>0.26</v>
      </c>
      <c r="E384" s="895">
        <v>2106</v>
      </c>
      <c r="G384" s="1066"/>
      <c r="H384" s="34"/>
    </row>
    <row r="385" spans="1:8" ht="18.75" customHeight="1" thickBot="1">
      <c r="A385" s="902" t="s">
        <v>102</v>
      </c>
      <c r="B385" s="892">
        <v>15</v>
      </c>
      <c r="C385" s="893">
        <v>16</v>
      </c>
      <c r="D385" s="894">
        <v>0.34</v>
      </c>
      <c r="E385" s="895">
        <v>1620</v>
      </c>
      <c r="G385" s="1066"/>
      <c r="H385" s="34"/>
    </row>
    <row r="386" spans="1:8" ht="18.75" customHeight="1">
      <c r="A386" s="1107" t="s">
        <v>103</v>
      </c>
      <c r="B386" s="874" t="s">
        <v>104</v>
      </c>
      <c r="C386" s="875">
        <v>10</v>
      </c>
      <c r="D386" s="876">
        <v>0.25</v>
      </c>
      <c r="E386" s="877">
        <v>3456</v>
      </c>
      <c r="G386" s="1066"/>
      <c r="H386" s="34"/>
    </row>
    <row r="387" spans="1:8" ht="18.75" customHeight="1">
      <c r="A387" s="1108"/>
      <c r="B387" s="676" t="s">
        <v>105</v>
      </c>
      <c r="C387" s="677">
        <v>10</v>
      </c>
      <c r="D387" s="678">
        <v>0.26</v>
      </c>
      <c r="E387" s="865">
        <v>3564</v>
      </c>
      <c r="G387" s="1066"/>
      <c r="H387" s="34"/>
    </row>
    <row r="388" spans="1:8" ht="18.75" customHeight="1">
      <c r="A388" s="1108"/>
      <c r="B388" s="676">
        <v>15</v>
      </c>
      <c r="C388" s="677">
        <v>10</v>
      </c>
      <c r="D388" s="678">
        <v>0.43</v>
      </c>
      <c r="E388" s="865">
        <v>5760</v>
      </c>
      <c r="G388" s="1066"/>
      <c r="H388" s="34"/>
    </row>
    <row r="389" spans="1:8" ht="27" customHeight="1" thickBot="1">
      <c r="A389" s="1110"/>
      <c r="B389" s="632">
        <v>20</v>
      </c>
      <c r="C389" s="633">
        <v>10</v>
      </c>
      <c r="D389" s="634">
        <v>0.67</v>
      </c>
      <c r="E389" s="878">
        <v>9072</v>
      </c>
      <c r="G389" s="1066"/>
      <c r="H389" s="34"/>
    </row>
    <row r="390" spans="1:8" ht="27" customHeight="1">
      <c r="A390" s="1107" t="s">
        <v>106</v>
      </c>
      <c r="B390" s="874">
        <v>15</v>
      </c>
      <c r="C390" s="875">
        <v>10</v>
      </c>
      <c r="D390" s="876">
        <v>0.25</v>
      </c>
      <c r="E390" s="877">
        <v>1692</v>
      </c>
      <c r="G390" s="1066"/>
      <c r="H390" s="34"/>
    </row>
    <row r="391" spans="1:8" ht="39" customHeight="1" thickBot="1">
      <c r="A391" s="1110"/>
      <c r="B391" s="632">
        <v>20</v>
      </c>
      <c r="C391" s="633">
        <v>10</v>
      </c>
      <c r="D391" s="634">
        <v>0.38</v>
      </c>
      <c r="E391" s="878">
        <v>2268</v>
      </c>
      <c r="G391" s="1066"/>
      <c r="H391" s="34"/>
    </row>
    <row r="392" spans="1:8" ht="58.5" customHeight="1" thickBot="1">
      <c r="A392" s="896" t="s">
        <v>107</v>
      </c>
      <c r="B392" s="892">
        <v>15</v>
      </c>
      <c r="C392" s="893">
        <v>16</v>
      </c>
      <c r="D392" s="894">
        <v>0.26</v>
      </c>
      <c r="E392" s="895">
        <v>1422</v>
      </c>
      <c r="G392" s="1066"/>
      <c r="H392" s="34"/>
    </row>
    <row r="393" spans="1:8" ht="25.5" customHeight="1">
      <c r="A393" s="1107" t="s">
        <v>108</v>
      </c>
      <c r="B393" s="874">
        <v>15</v>
      </c>
      <c r="C393" s="875">
        <v>10</v>
      </c>
      <c r="D393" s="876" t="s">
        <v>109</v>
      </c>
      <c r="E393" s="877">
        <v>3330</v>
      </c>
      <c r="G393" s="1066"/>
      <c r="H393" s="34"/>
    </row>
    <row r="394" spans="1:8" ht="27.75" customHeight="1" thickBot="1">
      <c r="A394" s="1110"/>
      <c r="B394" s="632">
        <v>20</v>
      </c>
      <c r="C394" s="633">
        <v>10</v>
      </c>
      <c r="D394" s="634">
        <v>0.4</v>
      </c>
      <c r="E394" s="878">
        <v>3717</v>
      </c>
      <c r="G394" s="1066"/>
      <c r="H394" s="34"/>
    </row>
    <row r="395" spans="1:8" ht="27.75" customHeight="1">
      <c r="A395" s="1107" t="s">
        <v>110</v>
      </c>
      <c r="B395" s="874">
        <v>15</v>
      </c>
      <c r="C395" s="875">
        <v>16</v>
      </c>
      <c r="D395" s="876"/>
      <c r="E395" s="877">
        <v>6480</v>
      </c>
      <c r="G395" s="1066"/>
      <c r="H395" s="34"/>
    </row>
    <row r="396" spans="1:8" ht="17.25" customHeight="1" thickBot="1">
      <c r="A396" s="1110"/>
      <c r="B396" s="632">
        <v>20</v>
      </c>
      <c r="C396" s="633">
        <v>16</v>
      </c>
      <c r="D396" s="634"/>
      <c r="E396" s="878">
        <v>8316</v>
      </c>
      <c r="G396" s="1066"/>
      <c r="H396" s="34"/>
    </row>
    <row r="397" spans="1:8" ht="14.25" customHeight="1">
      <c r="A397" s="1107" t="s">
        <v>2133</v>
      </c>
      <c r="B397" s="874">
        <v>15</v>
      </c>
      <c r="C397" s="875">
        <v>10</v>
      </c>
      <c r="D397" s="876">
        <v>0.63</v>
      </c>
      <c r="E397" s="877">
        <v>1944</v>
      </c>
      <c r="G397" s="1066"/>
      <c r="H397" s="34"/>
    </row>
    <row r="398" spans="1:8" ht="14.25" customHeight="1">
      <c r="A398" s="1108"/>
      <c r="B398" s="676">
        <v>20</v>
      </c>
      <c r="C398" s="677">
        <v>10</v>
      </c>
      <c r="D398" s="678">
        <v>1</v>
      </c>
      <c r="E398" s="865">
        <v>3132</v>
      </c>
      <c r="G398" s="1066"/>
      <c r="H398" s="34"/>
    </row>
    <row r="399" spans="1:8" ht="15" customHeight="1">
      <c r="A399" s="1108"/>
      <c r="B399" s="676">
        <v>25</v>
      </c>
      <c r="C399" s="677">
        <v>10</v>
      </c>
      <c r="D399" s="678">
        <v>1.9</v>
      </c>
      <c r="E399" s="865">
        <v>3780</v>
      </c>
      <c r="G399" s="1066"/>
      <c r="H399" s="34"/>
    </row>
    <row r="400" spans="1:8" ht="15" customHeight="1">
      <c r="A400" s="1108"/>
      <c r="B400" s="676">
        <v>32</v>
      </c>
      <c r="C400" s="677">
        <v>10</v>
      </c>
      <c r="D400" s="678">
        <v>2.4</v>
      </c>
      <c r="E400" s="865">
        <v>4266</v>
      </c>
      <c r="G400" s="1066"/>
      <c r="H400" s="34"/>
    </row>
    <row r="401" spans="1:8" ht="15.75" customHeight="1">
      <c r="A401" s="1108"/>
      <c r="B401" s="676">
        <v>40</v>
      </c>
      <c r="C401" s="677">
        <v>10</v>
      </c>
      <c r="D401" s="678">
        <v>3.6</v>
      </c>
      <c r="E401" s="865">
        <v>7128</v>
      </c>
      <c r="G401" s="1066"/>
      <c r="H401" s="34"/>
    </row>
    <row r="402" spans="1:8" ht="17.25" customHeight="1">
      <c r="A402" s="1108"/>
      <c r="B402" s="676">
        <v>50</v>
      </c>
      <c r="C402" s="677">
        <v>10</v>
      </c>
      <c r="D402" s="678">
        <v>6.2</v>
      </c>
      <c r="E402" s="865">
        <v>10764</v>
      </c>
      <c r="G402" s="1066"/>
      <c r="H402" s="34"/>
    </row>
    <row r="403" spans="1:8" ht="17.25" customHeight="1" thickBot="1">
      <c r="A403" s="1110"/>
      <c r="B403" s="632">
        <v>65</v>
      </c>
      <c r="C403" s="633">
        <v>10</v>
      </c>
      <c r="D403" s="634">
        <v>7.4</v>
      </c>
      <c r="E403" s="878">
        <v>36288</v>
      </c>
      <c r="G403" s="1066"/>
      <c r="H403" s="34"/>
    </row>
    <row r="404" spans="1:8" ht="23.25" customHeight="1" thickBot="1">
      <c r="A404" s="872" t="s">
        <v>1831</v>
      </c>
      <c r="B404" s="888"/>
      <c r="C404" s="888"/>
      <c r="D404" s="888"/>
      <c r="E404" s="898"/>
      <c r="G404" s="1066"/>
      <c r="H404" s="34"/>
    </row>
    <row r="405" spans="1:8" ht="14.25" customHeight="1">
      <c r="A405" s="1100" t="s">
        <v>2134</v>
      </c>
      <c r="B405" s="903" t="s">
        <v>117</v>
      </c>
      <c r="C405" s="903"/>
      <c r="D405" s="903" t="s">
        <v>1862</v>
      </c>
      <c r="E405" s="904">
        <v>744</v>
      </c>
      <c r="G405" s="1066"/>
      <c r="H405" s="34"/>
    </row>
    <row r="406" spans="1:8" ht="14.25" customHeight="1">
      <c r="A406" s="1101"/>
      <c r="B406" s="738" t="s">
        <v>72</v>
      </c>
      <c r="C406" s="738"/>
      <c r="D406" s="738" t="s">
        <v>1832</v>
      </c>
      <c r="E406" s="867">
        <v>1188</v>
      </c>
      <c r="G406" s="1066"/>
      <c r="H406" s="34"/>
    </row>
    <row r="407" spans="1:8" ht="14.25" customHeight="1">
      <c r="A407" s="1101"/>
      <c r="B407" s="1021" t="s">
        <v>112</v>
      </c>
      <c r="C407" s="1021"/>
      <c r="D407" s="1021" t="s">
        <v>2135</v>
      </c>
      <c r="E407" s="1022">
        <v>1488</v>
      </c>
      <c r="G407" s="1066"/>
      <c r="H407" s="34"/>
    </row>
    <row r="408" spans="1:8" ht="14.25" customHeight="1">
      <c r="A408" s="1101"/>
      <c r="B408" s="738" t="s">
        <v>64</v>
      </c>
      <c r="C408" s="738"/>
      <c r="D408" s="738" t="s">
        <v>2136</v>
      </c>
      <c r="E408" s="1023">
        <v>2640</v>
      </c>
      <c r="G408" s="1066"/>
      <c r="H408" s="34"/>
    </row>
    <row r="409" spans="1:8" ht="14.25" customHeight="1">
      <c r="A409" s="1101"/>
      <c r="B409" s="738" t="s">
        <v>93</v>
      </c>
      <c r="C409" s="738"/>
      <c r="D409" s="738" t="s">
        <v>2137</v>
      </c>
      <c r="E409" s="1023">
        <v>4800</v>
      </c>
      <c r="G409" s="1066"/>
      <c r="H409" s="34"/>
    </row>
    <row r="410" spans="1:8" ht="14.25" customHeight="1">
      <c r="A410" s="1101"/>
      <c r="B410" s="738" t="s">
        <v>51</v>
      </c>
      <c r="C410" s="738"/>
      <c r="D410" s="738" t="s">
        <v>2138</v>
      </c>
      <c r="E410" s="1023">
        <v>6720</v>
      </c>
      <c r="G410" s="1066"/>
      <c r="H410" s="34"/>
    </row>
    <row r="411" spans="1:8" ht="14.25" customHeight="1" thickBot="1">
      <c r="A411" s="872" t="s">
        <v>99</v>
      </c>
      <c r="B411" s="888"/>
      <c r="C411" s="873"/>
      <c r="D411" s="889"/>
      <c r="E411" s="890"/>
      <c r="G411" s="1066"/>
      <c r="H411" s="34"/>
    </row>
    <row r="412" spans="1:8" ht="14.25" customHeight="1">
      <c r="A412" s="1107" t="s">
        <v>111</v>
      </c>
      <c r="B412" s="874" t="s">
        <v>112</v>
      </c>
      <c r="C412" s="875"/>
      <c r="D412" s="876">
        <v>3.4</v>
      </c>
      <c r="E412" s="877">
        <v>14688</v>
      </c>
      <c r="G412" s="1066"/>
      <c r="H412" s="34"/>
    </row>
    <row r="413" spans="1:8" ht="14.25" customHeight="1">
      <c r="A413" s="1108"/>
      <c r="B413" s="676" t="s">
        <v>93</v>
      </c>
      <c r="C413" s="677"/>
      <c r="D413" s="678">
        <v>7.3</v>
      </c>
      <c r="E413" s="865">
        <v>21168</v>
      </c>
      <c r="G413" s="1066"/>
      <c r="H413" s="34"/>
    </row>
    <row r="414" spans="1:8" ht="14.25" customHeight="1">
      <c r="A414" s="1108"/>
      <c r="B414" s="676" t="s">
        <v>51</v>
      </c>
      <c r="C414" s="677"/>
      <c r="D414" s="678">
        <v>9</v>
      </c>
      <c r="E414" s="865">
        <v>26784</v>
      </c>
      <c r="G414" s="1066"/>
      <c r="H414" s="34"/>
    </row>
    <row r="415" spans="1:8" ht="14.25" customHeight="1">
      <c r="A415" s="1108"/>
      <c r="B415" s="676">
        <v>65</v>
      </c>
      <c r="C415" s="677">
        <v>10</v>
      </c>
      <c r="D415" s="678">
        <v>18.399999999999999</v>
      </c>
      <c r="E415" s="865">
        <v>40392</v>
      </c>
      <c r="G415" s="1066"/>
      <c r="H415" s="34"/>
    </row>
    <row r="416" spans="1:8" ht="14.25" customHeight="1">
      <c r="A416" s="1108"/>
      <c r="B416" s="676">
        <v>80</v>
      </c>
      <c r="C416" s="677">
        <v>10</v>
      </c>
      <c r="D416" s="678">
        <v>22</v>
      </c>
      <c r="E416" s="865">
        <v>48384</v>
      </c>
      <c r="G416" s="1066"/>
      <c r="H416" s="34"/>
    </row>
    <row r="417" spans="1:8" ht="15.75" customHeight="1" thickBot="1">
      <c r="A417" s="1110"/>
      <c r="B417" s="632">
        <v>100</v>
      </c>
      <c r="C417" s="633">
        <v>10</v>
      </c>
      <c r="D417" s="634" t="s">
        <v>113</v>
      </c>
      <c r="E417" s="878">
        <v>83592</v>
      </c>
      <c r="G417" s="1066"/>
      <c r="H417" s="34"/>
    </row>
    <row r="418" spans="1:8" ht="15.75" customHeight="1">
      <c r="A418" s="1107" t="s">
        <v>114</v>
      </c>
      <c r="B418" s="874" t="s">
        <v>52</v>
      </c>
      <c r="C418" s="875"/>
      <c r="D418" s="876">
        <v>40</v>
      </c>
      <c r="E418" s="877">
        <v>60480</v>
      </c>
      <c r="G418" s="1066"/>
      <c r="H418" s="34"/>
    </row>
    <row r="419" spans="1:8" ht="15.75" customHeight="1">
      <c r="A419" s="1108"/>
      <c r="B419" s="676" t="s">
        <v>47</v>
      </c>
      <c r="C419" s="677"/>
      <c r="D419" s="678">
        <v>75</v>
      </c>
      <c r="E419" s="865">
        <v>77544</v>
      </c>
      <c r="G419" s="1066"/>
      <c r="H419" s="34"/>
    </row>
    <row r="420" spans="1:8" ht="15.75" customHeight="1">
      <c r="A420" s="1108"/>
      <c r="B420" s="676" t="s">
        <v>115</v>
      </c>
      <c r="C420" s="677">
        <v>10</v>
      </c>
      <c r="D420" s="678">
        <v>110</v>
      </c>
      <c r="E420" s="865">
        <v>103680</v>
      </c>
      <c r="G420" s="1066"/>
      <c r="H420" s="34"/>
    </row>
    <row r="421" spans="1:8" ht="15.75" customHeight="1">
      <c r="A421" s="1108"/>
      <c r="B421" s="676" t="s">
        <v>48</v>
      </c>
      <c r="C421" s="677">
        <v>10</v>
      </c>
      <c r="D421" s="678">
        <v>140</v>
      </c>
      <c r="E421" s="865">
        <v>138240</v>
      </c>
      <c r="G421" s="1066"/>
      <c r="H421" s="34"/>
    </row>
    <row r="422" spans="1:8" ht="13.5" customHeight="1" thickBot="1">
      <c r="A422" s="1110"/>
      <c r="B422" s="632" t="s">
        <v>49</v>
      </c>
      <c r="C422" s="633">
        <v>10</v>
      </c>
      <c r="D422" s="634">
        <v>230</v>
      </c>
      <c r="E422" s="878">
        <v>483840</v>
      </c>
      <c r="G422" s="1066"/>
      <c r="H422" s="34"/>
    </row>
    <row r="423" spans="1:8" ht="15.75" customHeight="1" thickBot="1">
      <c r="A423" s="872" t="s">
        <v>116</v>
      </c>
      <c r="B423" s="888"/>
      <c r="C423" s="873"/>
      <c r="D423" s="889"/>
      <c r="E423" s="890"/>
      <c r="G423" s="1066"/>
      <c r="H423" s="34"/>
    </row>
    <row r="424" spans="1:8" ht="15.75" customHeight="1">
      <c r="A424" s="1127" t="s">
        <v>2008</v>
      </c>
      <c r="B424" s="874">
        <v>50</v>
      </c>
      <c r="C424" s="875">
        <v>16</v>
      </c>
      <c r="D424" s="876">
        <v>2.4</v>
      </c>
      <c r="E424" s="877">
        <v>10800</v>
      </c>
      <c r="G424" s="1066"/>
      <c r="H424" s="34"/>
    </row>
    <row r="425" spans="1:8" ht="15.75" customHeight="1">
      <c r="A425" s="1105"/>
      <c r="B425" s="676">
        <v>80</v>
      </c>
      <c r="C425" s="677">
        <v>16</v>
      </c>
      <c r="D425" s="678">
        <v>5.5</v>
      </c>
      <c r="E425" s="865">
        <v>16632</v>
      </c>
      <c r="G425" s="1066"/>
      <c r="H425" s="34"/>
    </row>
    <row r="426" spans="1:8" ht="15.75" customHeight="1">
      <c r="A426" s="1105"/>
      <c r="B426" s="676">
        <v>100</v>
      </c>
      <c r="C426" s="677">
        <v>16</v>
      </c>
      <c r="D426" s="678">
        <v>7.4</v>
      </c>
      <c r="E426" s="865">
        <v>19440</v>
      </c>
      <c r="G426" s="1066"/>
      <c r="H426" s="34"/>
    </row>
    <row r="427" spans="1:8" ht="15.75" customHeight="1">
      <c r="A427" s="1105"/>
      <c r="B427" s="676">
        <v>150</v>
      </c>
      <c r="C427" s="677">
        <v>16</v>
      </c>
      <c r="D427" s="678">
        <v>18.3</v>
      </c>
      <c r="E427" s="865">
        <v>33264</v>
      </c>
      <c r="G427" s="1066"/>
      <c r="H427" s="34"/>
    </row>
    <row r="428" spans="1:8" ht="15.75" customHeight="1">
      <c r="A428" s="1105"/>
      <c r="B428" s="676">
        <v>200</v>
      </c>
      <c r="C428" s="677">
        <v>16</v>
      </c>
      <c r="D428" s="678">
        <v>24.5</v>
      </c>
      <c r="E428" s="865">
        <v>55080</v>
      </c>
      <c r="G428" s="1066"/>
      <c r="H428" s="34"/>
    </row>
    <row r="429" spans="1:8" ht="15.75" customHeight="1">
      <c r="A429" s="1105"/>
      <c r="B429" s="676">
        <v>250</v>
      </c>
      <c r="C429" s="677">
        <v>16</v>
      </c>
      <c r="D429" s="678">
        <v>33.700000000000003</v>
      </c>
      <c r="E429" s="865">
        <v>79488</v>
      </c>
      <c r="G429" s="1066"/>
      <c r="H429" s="34"/>
    </row>
    <row r="430" spans="1:8" ht="15.75" customHeight="1">
      <c r="A430" s="1105"/>
      <c r="B430" s="676">
        <v>300</v>
      </c>
      <c r="C430" s="677">
        <v>10</v>
      </c>
      <c r="D430" s="678">
        <v>112</v>
      </c>
      <c r="E430" s="865">
        <v>159840</v>
      </c>
      <c r="G430" s="1066"/>
      <c r="H430" s="34"/>
    </row>
    <row r="431" spans="1:8" ht="15.75" customHeight="1">
      <c r="A431" s="1105"/>
      <c r="B431" s="676">
        <v>400</v>
      </c>
      <c r="C431" s="677">
        <v>10</v>
      </c>
      <c r="D431" s="678">
        <v>128.30000000000001</v>
      </c>
      <c r="E431" s="865">
        <v>276480</v>
      </c>
      <c r="G431" s="1066"/>
      <c r="H431" s="34"/>
    </row>
    <row r="432" spans="1:8" ht="15.75" customHeight="1">
      <c r="A432" s="1105"/>
      <c r="B432" s="676">
        <v>500</v>
      </c>
      <c r="C432" s="677">
        <v>10</v>
      </c>
      <c r="D432" s="678">
        <v>183</v>
      </c>
      <c r="E432" s="865">
        <v>414720</v>
      </c>
      <c r="G432" s="1066"/>
      <c r="H432" s="34"/>
    </row>
    <row r="433" spans="1:8" ht="15.75" customHeight="1">
      <c r="A433" s="1105"/>
      <c r="B433" s="676">
        <v>600</v>
      </c>
      <c r="C433" s="677">
        <v>10</v>
      </c>
      <c r="D433" s="678">
        <v>237</v>
      </c>
      <c r="E433" s="865">
        <v>548640</v>
      </c>
      <c r="G433" s="1066"/>
      <c r="H433" s="34"/>
    </row>
    <row r="434" spans="1:8" ht="15.75" customHeight="1">
      <c r="A434" s="1105"/>
      <c r="B434" s="676">
        <v>800</v>
      </c>
      <c r="C434" s="677">
        <v>10</v>
      </c>
      <c r="D434" s="678">
        <v>784</v>
      </c>
      <c r="E434" s="865">
        <v>1339200</v>
      </c>
      <c r="G434" s="1066"/>
      <c r="H434" s="34"/>
    </row>
    <row r="435" spans="1:8" ht="15.75" customHeight="1" thickBot="1">
      <c r="A435" s="1106"/>
      <c r="B435" s="632">
        <v>1000</v>
      </c>
      <c r="C435" s="633">
        <v>10</v>
      </c>
      <c r="D435" s="634">
        <v>1133</v>
      </c>
      <c r="E435" s="878">
        <v>2419200</v>
      </c>
      <c r="G435" s="1066"/>
      <c r="H435" s="34"/>
    </row>
    <row r="436" spans="1:8" ht="15.75" customHeight="1">
      <c r="A436" s="1131" t="s">
        <v>1676</v>
      </c>
      <c r="B436" s="874">
        <v>50</v>
      </c>
      <c r="C436" s="875">
        <v>16</v>
      </c>
      <c r="D436" s="876">
        <v>18</v>
      </c>
      <c r="E436" s="877">
        <v>20952</v>
      </c>
      <c r="G436" s="1066"/>
      <c r="H436" s="34"/>
    </row>
    <row r="437" spans="1:8" ht="15.75" customHeight="1">
      <c r="A437" s="1105"/>
      <c r="B437" s="676">
        <v>80</v>
      </c>
      <c r="C437" s="677">
        <v>16</v>
      </c>
      <c r="D437" s="678">
        <v>22</v>
      </c>
      <c r="E437" s="865">
        <v>41040</v>
      </c>
      <c r="G437" s="1066"/>
      <c r="H437" s="34"/>
    </row>
    <row r="438" spans="1:8" ht="15.75" customHeight="1">
      <c r="A438" s="1105"/>
      <c r="B438" s="676">
        <v>100</v>
      </c>
      <c r="C438" s="677">
        <v>16</v>
      </c>
      <c r="D438" s="678">
        <v>26</v>
      </c>
      <c r="E438" s="865">
        <v>47520</v>
      </c>
      <c r="G438" s="1066"/>
      <c r="H438" s="34"/>
    </row>
    <row r="439" spans="1:8" ht="15.75" customHeight="1">
      <c r="A439" s="1105"/>
      <c r="B439" s="676">
        <v>150</v>
      </c>
      <c r="C439" s="677">
        <v>16</v>
      </c>
      <c r="D439" s="678">
        <v>62</v>
      </c>
      <c r="E439" s="865">
        <v>75168</v>
      </c>
      <c r="G439" s="1066"/>
      <c r="H439" s="34"/>
    </row>
    <row r="440" spans="1:8" ht="15.75" customHeight="1">
      <c r="A440" s="1105"/>
      <c r="B440" s="676">
        <v>200</v>
      </c>
      <c r="C440" s="677">
        <v>16</v>
      </c>
      <c r="D440" s="678">
        <v>88</v>
      </c>
      <c r="E440" s="865">
        <v>125280</v>
      </c>
      <c r="G440" s="1066"/>
      <c r="H440" s="34"/>
    </row>
    <row r="441" spans="1:8" ht="15.75" customHeight="1">
      <c r="A441" s="1105"/>
      <c r="B441" s="676">
        <v>250</v>
      </c>
      <c r="C441" s="677">
        <v>16</v>
      </c>
      <c r="D441" s="678">
        <v>124</v>
      </c>
      <c r="E441" s="865">
        <v>156384</v>
      </c>
      <c r="G441" s="1066"/>
      <c r="H441" s="34"/>
    </row>
    <row r="442" spans="1:8" s="631" customFormat="1" ht="15.75" customHeight="1">
      <c r="A442" s="1105"/>
      <c r="B442" s="676">
        <v>300</v>
      </c>
      <c r="C442" s="677">
        <v>10</v>
      </c>
      <c r="D442" s="678">
        <v>149</v>
      </c>
      <c r="E442" s="865">
        <v>177120</v>
      </c>
      <c r="F442" s="995"/>
      <c r="G442" s="1066"/>
      <c r="H442" s="34"/>
    </row>
    <row r="443" spans="1:8" s="631" customFormat="1" ht="15.75" customHeight="1" thickBot="1">
      <c r="A443" s="1106"/>
      <c r="B443" s="632">
        <v>400</v>
      </c>
      <c r="C443" s="633">
        <v>10</v>
      </c>
      <c r="D443" s="634">
        <v>256</v>
      </c>
      <c r="E443" s="878">
        <v>371520</v>
      </c>
      <c r="F443" s="995"/>
      <c r="G443" s="1066"/>
      <c r="H443" s="34"/>
    </row>
    <row r="444" spans="1:8" s="631" customFormat="1" ht="15.75" customHeight="1">
      <c r="A444" s="1104" t="s">
        <v>1671</v>
      </c>
      <c r="B444" s="874" t="s">
        <v>117</v>
      </c>
      <c r="C444" s="875"/>
      <c r="D444" s="876">
        <v>0.7</v>
      </c>
      <c r="E444" s="877">
        <v>2808</v>
      </c>
      <c r="F444" s="995"/>
      <c r="G444" s="1066"/>
      <c r="H444" s="34"/>
    </row>
    <row r="445" spans="1:8" s="631" customFormat="1" ht="15.75" customHeight="1">
      <c r="A445" s="1105"/>
      <c r="B445" s="676">
        <v>20</v>
      </c>
      <c r="C445" s="677"/>
      <c r="D445" s="678">
        <v>0.8</v>
      </c>
      <c r="E445" s="865">
        <v>3132</v>
      </c>
      <c r="F445" s="995"/>
      <c r="G445" s="1066"/>
      <c r="H445" s="34"/>
    </row>
    <row r="446" spans="1:8" s="631" customFormat="1" ht="15.75" customHeight="1">
      <c r="A446" s="1105"/>
      <c r="B446" s="676">
        <v>25</v>
      </c>
      <c r="C446" s="677"/>
      <c r="D446" s="678">
        <v>1</v>
      </c>
      <c r="E446" s="865">
        <v>3672</v>
      </c>
      <c r="F446" s="995"/>
      <c r="G446" s="1066"/>
      <c r="H446" s="34"/>
    </row>
    <row r="447" spans="1:8" s="631" customFormat="1" ht="15.75" customHeight="1">
      <c r="A447" s="1105"/>
      <c r="B447" s="676">
        <v>32</v>
      </c>
      <c r="C447" s="677"/>
      <c r="D447" s="860">
        <v>1.8</v>
      </c>
      <c r="E447" s="865">
        <v>4266</v>
      </c>
      <c r="F447" s="995"/>
      <c r="G447" s="1066"/>
      <c r="H447" s="34"/>
    </row>
    <row r="448" spans="1:8" s="631" customFormat="1" ht="15.75" customHeight="1">
      <c r="A448" s="1105"/>
      <c r="B448" s="676">
        <v>40</v>
      </c>
      <c r="C448" s="677"/>
      <c r="D448" s="678">
        <v>3</v>
      </c>
      <c r="E448" s="865">
        <v>4536</v>
      </c>
      <c r="F448" s="995"/>
      <c r="G448" s="1066"/>
      <c r="H448" s="34"/>
    </row>
    <row r="449" spans="1:8" s="631" customFormat="1" ht="15.75" customHeight="1" thickBot="1">
      <c r="A449" s="1106"/>
      <c r="B449" s="632">
        <v>50</v>
      </c>
      <c r="C449" s="633"/>
      <c r="D449" s="634">
        <v>4</v>
      </c>
      <c r="E449" s="878">
        <v>6048</v>
      </c>
      <c r="F449" s="995"/>
      <c r="G449" s="1066"/>
      <c r="H449" s="34"/>
    </row>
    <row r="450" spans="1:8" s="631" customFormat="1" ht="15.75" customHeight="1">
      <c r="A450" s="1104" t="s">
        <v>1675</v>
      </c>
      <c r="B450" s="874" t="s">
        <v>112</v>
      </c>
      <c r="C450" s="875"/>
      <c r="D450" s="876">
        <v>3.3</v>
      </c>
      <c r="E450" s="877">
        <v>5400</v>
      </c>
      <c r="F450" s="995"/>
      <c r="G450" s="1066"/>
      <c r="H450" s="34"/>
    </row>
    <row r="451" spans="1:8" s="631" customFormat="1" ht="15.75" customHeight="1">
      <c r="A451" s="1105"/>
      <c r="B451" s="676" t="s">
        <v>64</v>
      </c>
      <c r="C451" s="677"/>
      <c r="D451" s="678">
        <v>5.2</v>
      </c>
      <c r="E451" s="865">
        <v>8208</v>
      </c>
      <c r="F451" s="995"/>
      <c r="G451" s="1066"/>
      <c r="H451" s="34"/>
    </row>
    <row r="452" spans="1:8" s="631" customFormat="1" ht="33.75" customHeight="1">
      <c r="A452" s="1105"/>
      <c r="B452" s="676" t="s">
        <v>93</v>
      </c>
      <c r="C452" s="677"/>
      <c r="D452" s="678">
        <v>7</v>
      </c>
      <c r="E452" s="865">
        <v>9720</v>
      </c>
      <c r="F452" s="995"/>
      <c r="G452" s="1066"/>
      <c r="H452" s="34"/>
    </row>
    <row r="453" spans="1:8" ht="15.75" customHeight="1" thickBot="1">
      <c r="A453" s="1106"/>
      <c r="B453" s="632" t="s">
        <v>51</v>
      </c>
      <c r="C453" s="633"/>
      <c r="D453" s="905">
        <v>9.4</v>
      </c>
      <c r="E453" s="878">
        <v>11232</v>
      </c>
      <c r="G453" s="1066"/>
      <c r="H453" s="34"/>
    </row>
    <row r="454" spans="1:8" ht="21.75" customHeight="1" thickBot="1">
      <c r="A454" s="872" t="s">
        <v>116</v>
      </c>
      <c r="B454" s="888"/>
      <c r="C454" s="873"/>
      <c r="D454" s="889"/>
      <c r="E454" s="890"/>
      <c r="G454" s="1066"/>
      <c r="H454" s="34"/>
    </row>
    <row r="455" spans="1:8" ht="21.75" customHeight="1">
      <c r="A455" s="1127" t="s">
        <v>1674</v>
      </c>
      <c r="B455" s="874" t="s">
        <v>65</v>
      </c>
      <c r="C455" s="875">
        <v>25</v>
      </c>
      <c r="D455" s="876">
        <v>18</v>
      </c>
      <c r="E455" s="877">
        <v>19008</v>
      </c>
      <c r="G455" s="1066"/>
      <c r="H455" s="34"/>
    </row>
    <row r="456" spans="1:8" ht="21.75" customHeight="1">
      <c r="A456" s="1105"/>
      <c r="B456" s="676" t="s">
        <v>52</v>
      </c>
      <c r="C456" s="677">
        <v>25</v>
      </c>
      <c r="D456" s="678">
        <v>23.5</v>
      </c>
      <c r="E456" s="865">
        <v>24192</v>
      </c>
      <c r="G456" s="1066"/>
      <c r="H456" s="34"/>
    </row>
    <row r="457" spans="1:8" ht="21.75" customHeight="1">
      <c r="A457" s="1105"/>
      <c r="B457" s="676" t="s">
        <v>47</v>
      </c>
      <c r="C457" s="677">
        <v>25</v>
      </c>
      <c r="D457" s="678">
        <v>35.5</v>
      </c>
      <c r="E457" s="865">
        <v>31320</v>
      </c>
      <c r="G457" s="1066"/>
      <c r="H457" s="34"/>
    </row>
    <row r="458" spans="1:8" ht="18.75" customHeight="1" thickBot="1">
      <c r="A458" s="1106"/>
      <c r="B458" s="632" t="s">
        <v>115</v>
      </c>
      <c r="C458" s="633">
        <v>25</v>
      </c>
      <c r="D458" s="905">
        <v>74</v>
      </c>
      <c r="E458" s="878">
        <v>40824</v>
      </c>
      <c r="G458" s="1066"/>
      <c r="H458" s="34"/>
    </row>
    <row r="459" spans="1:8" ht="19.5" customHeight="1">
      <c r="A459" s="1104" t="s">
        <v>1833</v>
      </c>
      <c r="B459" s="874" t="s">
        <v>117</v>
      </c>
      <c r="C459" s="875"/>
      <c r="D459" s="876">
        <v>0.23</v>
      </c>
      <c r="E459" s="877">
        <v>3888</v>
      </c>
      <c r="G459" s="1066"/>
      <c r="H459" s="34"/>
    </row>
    <row r="460" spans="1:8" ht="18" customHeight="1">
      <c r="A460" s="1125"/>
      <c r="B460" s="676" t="s">
        <v>72</v>
      </c>
      <c r="C460" s="677"/>
      <c r="D460" s="678">
        <v>0.3</v>
      </c>
      <c r="E460" s="865">
        <v>4320</v>
      </c>
      <c r="G460" s="1066"/>
      <c r="H460" s="34"/>
    </row>
    <row r="461" spans="1:8" ht="17.25" customHeight="1">
      <c r="A461" s="1125"/>
      <c r="B461" s="676" t="s">
        <v>112</v>
      </c>
      <c r="C461" s="677"/>
      <c r="D461" s="678">
        <v>0.5</v>
      </c>
      <c r="E461" s="865">
        <v>5076</v>
      </c>
      <c r="G461" s="1066"/>
      <c r="H461" s="34"/>
    </row>
    <row r="462" spans="1:8" ht="18" customHeight="1">
      <c r="A462" s="1125"/>
      <c r="B462" s="676" t="s">
        <v>93</v>
      </c>
      <c r="C462" s="677"/>
      <c r="D462" s="678">
        <v>1.43</v>
      </c>
      <c r="E462" s="865">
        <v>9180</v>
      </c>
      <c r="G462" s="1066"/>
      <c r="H462" s="34"/>
    </row>
    <row r="463" spans="1:8" ht="18" customHeight="1" thickBot="1">
      <c r="A463" s="1126"/>
      <c r="B463" s="906" t="s">
        <v>51</v>
      </c>
      <c r="C463" s="907"/>
      <c r="D463" s="908">
        <v>2.2000000000000002</v>
      </c>
      <c r="E463" s="909">
        <v>12636</v>
      </c>
      <c r="G463" s="1066"/>
      <c r="H463" s="34"/>
    </row>
    <row r="464" spans="1:8" ht="18" customHeight="1">
      <c r="A464" s="910" t="s">
        <v>1997</v>
      </c>
      <c r="B464" s="874" t="s">
        <v>117</v>
      </c>
      <c r="C464" s="875"/>
      <c r="D464" s="876">
        <v>0.23</v>
      </c>
      <c r="E464" s="877">
        <v>1728</v>
      </c>
      <c r="G464" s="1066"/>
      <c r="H464" s="34"/>
    </row>
    <row r="465" spans="1:8" ht="18" customHeight="1">
      <c r="A465" s="911" t="s">
        <v>1998</v>
      </c>
      <c r="B465" s="676" t="s">
        <v>72</v>
      </c>
      <c r="C465" s="677"/>
      <c r="D465" s="678">
        <v>0.3</v>
      </c>
      <c r="E465" s="865">
        <v>2052</v>
      </c>
      <c r="G465" s="1066"/>
      <c r="H465" s="34"/>
    </row>
    <row r="466" spans="1:8" ht="18" customHeight="1">
      <c r="A466" s="911" t="s">
        <v>1999</v>
      </c>
      <c r="B466" s="676" t="s">
        <v>112</v>
      </c>
      <c r="C466" s="677"/>
      <c r="D466" s="678">
        <v>0.5</v>
      </c>
      <c r="E466" s="865">
        <v>2916</v>
      </c>
      <c r="G466" s="1066"/>
      <c r="H466" s="34"/>
    </row>
    <row r="467" spans="1:8" ht="18" customHeight="1">
      <c r="A467" s="912" t="s">
        <v>2000</v>
      </c>
      <c r="B467" s="676" t="s">
        <v>64</v>
      </c>
      <c r="C467" s="677"/>
      <c r="D467" s="678">
        <v>1.43</v>
      </c>
      <c r="E467" s="865">
        <v>4212</v>
      </c>
      <c r="G467" s="1066"/>
      <c r="H467" s="34"/>
    </row>
    <row r="468" spans="1:8" ht="15.75" customHeight="1" thickBot="1">
      <c r="A468" s="913"/>
      <c r="B468" s="632" t="s">
        <v>51</v>
      </c>
      <c r="C468" s="633"/>
      <c r="D468" s="634">
        <v>2.2000000000000002</v>
      </c>
      <c r="E468" s="878">
        <v>9072</v>
      </c>
      <c r="G468" s="1066"/>
      <c r="H468" s="34"/>
    </row>
    <row r="469" spans="1:8" ht="14.25" customHeight="1">
      <c r="A469" s="1127" t="s">
        <v>1672</v>
      </c>
      <c r="B469" s="874">
        <v>32</v>
      </c>
      <c r="C469" s="875">
        <v>25</v>
      </c>
      <c r="D469" s="876">
        <v>6.2</v>
      </c>
      <c r="E469" s="877">
        <v>11880</v>
      </c>
      <c r="G469" s="1066"/>
      <c r="H469" s="34"/>
    </row>
    <row r="470" spans="1:8" ht="14.25" customHeight="1">
      <c r="A470" s="1105"/>
      <c r="B470" s="676">
        <v>40</v>
      </c>
      <c r="C470" s="677">
        <v>25</v>
      </c>
      <c r="D470" s="678">
        <v>8.4</v>
      </c>
      <c r="E470" s="865">
        <v>14040</v>
      </c>
      <c r="G470" s="1066"/>
      <c r="H470" s="34"/>
    </row>
    <row r="471" spans="1:8" ht="15.75" customHeight="1">
      <c r="A471" s="1105"/>
      <c r="B471" s="676">
        <v>50</v>
      </c>
      <c r="C471" s="677">
        <v>25</v>
      </c>
      <c r="D471" s="678">
        <v>11.2</v>
      </c>
      <c r="E471" s="865">
        <v>17280</v>
      </c>
      <c r="G471" s="1066"/>
      <c r="H471" s="34"/>
    </row>
    <row r="472" spans="1:8" ht="15" customHeight="1">
      <c r="A472" s="1105"/>
      <c r="B472" s="676">
        <v>65</v>
      </c>
      <c r="C472" s="677">
        <v>25</v>
      </c>
      <c r="D472" s="860">
        <v>19.8</v>
      </c>
      <c r="E472" s="865">
        <v>36720</v>
      </c>
      <c r="G472" s="1066"/>
      <c r="H472" s="34"/>
    </row>
    <row r="473" spans="1:8" ht="16.5" customHeight="1">
      <c r="A473" s="1105"/>
      <c r="B473" s="676">
        <v>80</v>
      </c>
      <c r="C473" s="677">
        <v>25</v>
      </c>
      <c r="D473" s="678">
        <v>24.7</v>
      </c>
      <c r="E473" s="865">
        <v>45360</v>
      </c>
      <c r="G473" s="1066"/>
      <c r="H473" s="34"/>
    </row>
    <row r="474" spans="1:8" ht="16.5" customHeight="1" thickBot="1">
      <c r="A474" s="1106"/>
      <c r="B474" s="632">
        <v>100</v>
      </c>
      <c r="C474" s="633">
        <v>25</v>
      </c>
      <c r="D474" s="634">
        <v>28.9</v>
      </c>
      <c r="E474" s="878">
        <v>50112</v>
      </c>
      <c r="G474" s="1066"/>
      <c r="H474" s="34"/>
    </row>
    <row r="475" spans="1:8" ht="16.5" customHeight="1">
      <c r="A475" s="1127" t="s">
        <v>1673</v>
      </c>
      <c r="B475" s="874">
        <v>32</v>
      </c>
      <c r="C475" s="875">
        <v>25</v>
      </c>
      <c r="D475" s="876">
        <v>6.2</v>
      </c>
      <c r="E475" s="877">
        <v>10584</v>
      </c>
      <c r="G475" s="1066"/>
      <c r="H475" s="34"/>
    </row>
    <row r="476" spans="1:8" ht="16.5" customHeight="1">
      <c r="A476" s="1105"/>
      <c r="B476" s="676">
        <v>40</v>
      </c>
      <c r="C476" s="677">
        <v>25</v>
      </c>
      <c r="D476" s="678">
        <v>8.4</v>
      </c>
      <c r="E476" s="865">
        <v>12960</v>
      </c>
      <c r="G476" s="1066"/>
      <c r="H476" s="34"/>
    </row>
    <row r="477" spans="1:8" ht="16.5" customHeight="1">
      <c r="A477" s="1105"/>
      <c r="B477" s="676">
        <v>50</v>
      </c>
      <c r="C477" s="677">
        <v>25</v>
      </c>
      <c r="D477" s="678">
        <v>11.2</v>
      </c>
      <c r="E477" s="865">
        <v>15552</v>
      </c>
      <c r="G477" s="1066"/>
      <c r="H477" s="34"/>
    </row>
    <row r="478" spans="1:8" ht="16.5" customHeight="1">
      <c r="A478" s="1105"/>
      <c r="B478" s="676">
        <v>65</v>
      </c>
      <c r="C478" s="677">
        <v>25</v>
      </c>
      <c r="D478" s="860">
        <v>19.8</v>
      </c>
      <c r="E478" s="865">
        <v>35640</v>
      </c>
      <c r="G478" s="1066"/>
      <c r="H478" s="34"/>
    </row>
    <row r="479" spans="1:8" ht="16.5" customHeight="1">
      <c r="A479" s="1105"/>
      <c r="B479" s="676">
        <v>80</v>
      </c>
      <c r="C479" s="677">
        <v>25</v>
      </c>
      <c r="D479" s="678">
        <v>24.7</v>
      </c>
      <c r="E479" s="865">
        <v>43632</v>
      </c>
      <c r="G479" s="1066"/>
      <c r="H479" s="34"/>
    </row>
    <row r="480" spans="1:8" ht="33" customHeight="1" thickBot="1">
      <c r="A480" s="1106"/>
      <c r="B480" s="632">
        <v>100</v>
      </c>
      <c r="C480" s="633">
        <v>25</v>
      </c>
      <c r="D480" s="634">
        <v>28.9</v>
      </c>
      <c r="E480" s="878">
        <v>47520</v>
      </c>
      <c r="G480" s="1066"/>
      <c r="H480" s="34"/>
    </row>
    <row r="481" spans="1:8" ht="16.5" customHeight="1">
      <c r="A481" s="1127" t="s">
        <v>1670</v>
      </c>
      <c r="B481" s="874">
        <v>50</v>
      </c>
      <c r="C481" s="875">
        <v>25</v>
      </c>
      <c r="D481" s="876">
        <v>3.8</v>
      </c>
      <c r="E481" s="877">
        <v>24192</v>
      </c>
      <c r="G481" s="1066"/>
      <c r="H481" s="34"/>
    </row>
    <row r="482" spans="1:8" ht="15.75" customHeight="1">
      <c r="A482" s="1105"/>
      <c r="B482" s="676" t="s">
        <v>52</v>
      </c>
      <c r="C482" s="677">
        <v>25</v>
      </c>
      <c r="D482" s="678">
        <v>8</v>
      </c>
      <c r="E482" s="865">
        <v>30240</v>
      </c>
      <c r="G482" s="1066"/>
      <c r="H482" s="34"/>
    </row>
    <row r="483" spans="1:8" ht="15" customHeight="1">
      <c r="A483" s="1105"/>
      <c r="B483" s="676" t="s">
        <v>47</v>
      </c>
      <c r="C483" s="677">
        <v>25</v>
      </c>
      <c r="D483" s="678">
        <v>11</v>
      </c>
      <c r="E483" s="865">
        <v>34128</v>
      </c>
      <c r="G483" s="1066"/>
      <c r="H483" s="34"/>
    </row>
    <row r="484" spans="1:8" ht="15" customHeight="1">
      <c r="A484" s="1105"/>
      <c r="B484" s="676" t="s">
        <v>48</v>
      </c>
      <c r="C484" s="677">
        <v>25</v>
      </c>
      <c r="D484" s="678">
        <v>24</v>
      </c>
      <c r="E484" s="865">
        <v>69552</v>
      </c>
      <c r="G484" s="1066"/>
      <c r="H484" s="34"/>
    </row>
    <row r="485" spans="1:8" ht="14.25" customHeight="1">
      <c r="A485" s="1105"/>
      <c r="B485" s="676" t="s">
        <v>49</v>
      </c>
      <c r="C485" s="677">
        <v>25</v>
      </c>
      <c r="D485" s="678">
        <v>42</v>
      </c>
      <c r="E485" s="865">
        <v>101088</v>
      </c>
      <c r="G485" s="1066"/>
      <c r="H485" s="34"/>
    </row>
    <row r="486" spans="1:8" ht="14.25" customHeight="1">
      <c r="A486" s="1105"/>
      <c r="B486" s="676" t="s">
        <v>53</v>
      </c>
      <c r="C486" s="677">
        <v>25</v>
      </c>
      <c r="D486" s="678">
        <v>93</v>
      </c>
      <c r="E486" s="865">
        <v>139968</v>
      </c>
      <c r="G486" s="1066"/>
      <c r="H486" s="34"/>
    </row>
    <row r="487" spans="1:8" ht="15" customHeight="1">
      <c r="A487" s="1105"/>
      <c r="B487" s="676" t="s">
        <v>118</v>
      </c>
      <c r="C487" s="677">
        <v>25</v>
      </c>
      <c r="D487" s="678">
        <v>145</v>
      </c>
      <c r="E487" s="865">
        <v>522720</v>
      </c>
      <c r="G487" s="1066"/>
      <c r="H487" s="34"/>
    </row>
    <row r="488" spans="1:8" ht="15.75" customHeight="1" thickBot="1">
      <c r="A488" s="1106"/>
      <c r="B488" s="632" t="s">
        <v>27</v>
      </c>
      <c r="C488" s="633">
        <v>25</v>
      </c>
      <c r="D488" s="634">
        <v>210</v>
      </c>
      <c r="E488" s="878">
        <v>829440</v>
      </c>
      <c r="G488" s="1066"/>
      <c r="H488" s="34"/>
    </row>
    <row r="489" spans="1:8" ht="14.25" customHeight="1">
      <c r="A489" s="1119" t="s">
        <v>1682</v>
      </c>
      <c r="B489" s="874">
        <v>40</v>
      </c>
      <c r="C489" s="875">
        <v>40</v>
      </c>
      <c r="D489" s="876"/>
      <c r="E489" s="877">
        <v>61560</v>
      </c>
      <c r="G489" s="1066"/>
      <c r="H489" s="34"/>
    </row>
    <row r="490" spans="1:8" ht="13.5" customHeight="1">
      <c r="A490" s="1105"/>
      <c r="B490" s="676">
        <v>50</v>
      </c>
      <c r="C490" s="677">
        <v>40</v>
      </c>
      <c r="D490" s="678">
        <v>24</v>
      </c>
      <c r="E490" s="865">
        <v>57888</v>
      </c>
      <c r="G490" s="1066"/>
      <c r="H490" s="34"/>
    </row>
    <row r="491" spans="1:8" ht="15" customHeight="1">
      <c r="A491" s="1105"/>
      <c r="B491" s="676">
        <v>80</v>
      </c>
      <c r="C491" s="677">
        <v>40</v>
      </c>
      <c r="D491" s="678">
        <v>36</v>
      </c>
      <c r="E491" s="865">
        <v>98496</v>
      </c>
      <c r="G491" s="1066"/>
      <c r="H491" s="34"/>
    </row>
    <row r="492" spans="1:8" ht="14.25" customHeight="1">
      <c r="A492" s="1105"/>
      <c r="B492" s="676">
        <v>100</v>
      </c>
      <c r="C492" s="677">
        <v>40</v>
      </c>
      <c r="D492" s="678">
        <v>51</v>
      </c>
      <c r="E492" s="865">
        <v>134784</v>
      </c>
      <c r="G492" s="1066"/>
      <c r="H492" s="34"/>
    </row>
    <row r="493" spans="1:8" ht="14.25" customHeight="1">
      <c r="A493" s="1105"/>
      <c r="B493" s="676">
        <v>150</v>
      </c>
      <c r="C493" s="677">
        <v>40</v>
      </c>
      <c r="D493" s="678">
        <v>116</v>
      </c>
      <c r="E493" s="865">
        <v>286848</v>
      </c>
      <c r="G493" s="1066"/>
      <c r="H493" s="34"/>
    </row>
    <row r="494" spans="1:8" ht="15.75" customHeight="1">
      <c r="A494" s="1105"/>
      <c r="B494" s="676">
        <v>200</v>
      </c>
      <c r="C494" s="677">
        <v>40</v>
      </c>
      <c r="D494" s="678">
        <v>179</v>
      </c>
      <c r="E494" s="865">
        <v>428976</v>
      </c>
      <c r="G494" s="1066"/>
      <c r="H494" s="34"/>
    </row>
    <row r="495" spans="1:8" ht="16.5" customHeight="1" thickBot="1">
      <c r="A495" s="1106"/>
      <c r="B495" s="632" t="s">
        <v>53</v>
      </c>
      <c r="C495" s="633">
        <v>40</v>
      </c>
      <c r="D495" s="634">
        <v>242</v>
      </c>
      <c r="E495" s="878">
        <v>1468800</v>
      </c>
      <c r="G495" s="1066"/>
      <c r="H495" s="34"/>
    </row>
    <row r="496" spans="1:8" ht="19.5" customHeight="1">
      <c r="A496" s="1127" t="s">
        <v>1681</v>
      </c>
      <c r="B496" s="874">
        <v>200</v>
      </c>
      <c r="C496" s="875">
        <v>40</v>
      </c>
      <c r="D496" s="876">
        <v>22</v>
      </c>
      <c r="E496" s="877">
        <v>181440</v>
      </c>
      <c r="G496" s="1066"/>
      <c r="H496" s="34"/>
    </row>
    <row r="497" spans="1:8" ht="19.5" customHeight="1">
      <c r="A497" s="1105"/>
      <c r="B497" s="676">
        <v>300</v>
      </c>
      <c r="C497" s="677">
        <v>40</v>
      </c>
      <c r="D497" s="678">
        <v>75</v>
      </c>
      <c r="E497" s="865">
        <v>462240</v>
      </c>
      <c r="G497" s="1066"/>
      <c r="H497" s="34"/>
    </row>
    <row r="498" spans="1:8" ht="19.5" customHeight="1">
      <c r="A498" s="1105"/>
      <c r="B498" s="676">
        <v>400</v>
      </c>
      <c r="C498" s="677">
        <v>40</v>
      </c>
      <c r="D498" s="678">
        <v>120</v>
      </c>
      <c r="E498" s="865">
        <v>673920</v>
      </c>
      <c r="G498" s="1066"/>
      <c r="H498" s="34"/>
    </row>
    <row r="499" spans="1:8" ht="19.5" customHeight="1">
      <c r="A499" s="1105"/>
      <c r="B499" s="676">
        <v>600</v>
      </c>
      <c r="C499" s="677">
        <v>40</v>
      </c>
      <c r="D499" s="678">
        <v>340</v>
      </c>
      <c r="E499" s="865">
        <v>1036800</v>
      </c>
      <c r="G499" s="1066"/>
      <c r="H499" s="34"/>
    </row>
    <row r="500" spans="1:8" ht="16.5" customHeight="1" thickBot="1">
      <c r="A500" s="1106"/>
      <c r="B500" s="632">
        <v>800</v>
      </c>
      <c r="C500" s="633">
        <v>25</v>
      </c>
      <c r="D500" s="634"/>
      <c r="E500" s="878">
        <v>2980800</v>
      </c>
      <c r="G500" s="1066"/>
      <c r="H500" s="34"/>
    </row>
    <row r="501" spans="1:8" ht="18.75" customHeight="1">
      <c r="A501" s="1127" t="s">
        <v>1680</v>
      </c>
      <c r="B501" s="874">
        <v>300</v>
      </c>
      <c r="C501" s="875">
        <v>80</v>
      </c>
      <c r="D501" s="876">
        <v>63</v>
      </c>
      <c r="E501" s="877">
        <v>531360</v>
      </c>
      <c r="G501" s="1066"/>
      <c r="H501" s="34"/>
    </row>
    <row r="502" spans="1:8" ht="18.75" customHeight="1">
      <c r="A502" s="1105"/>
      <c r="B502" s="676">
        <v>500</v>
      </c>
      <c r="C502" s="677">
        <v>80</v>
      </c>
      <c r="D502" s="678">
        <v>256</v>
      </c>
      <c r="E502" s="865">
        <v>1684800</v>
      </c>
      <c r="G502" s="1066"/>
      <c r="H502" s="34"/>
    </row>
    <row r="503" spans="1:8" ht="18.75" customHeight="1">
      <c r="A503" s="1105"/>
      <c r="B503" s="676">
        <v>700</v>
      </c>
      <c r="C503" s="677">
        <v>80</v>
      </c>
      <c r="D503" s="678">
        <v>555</v>
      </c>
      <c r="E503" s="865">
        <v>2678400</v>
      </c>
      <c r="G503" s="1066"/>
      <c r="H503" s="34"/>
    </row>
    <row r="504" spans="1:8" ht="18.75" customHeight="1">
      <c r="A504" s="1105"/>
      <c r="B504" s="676">
        <v>800</v>
      </c>
      <c r="C504" s="677">
        <v>80</v>
      </c>
      <c r="D504" s="678">
        <v>745</v>
      </c>
      <c r="E504" s="865">
        <v>3369600</v>
      </c>
      <c r="G504" s="1066"/>
      <c r="H504" s="34"/>
    </row>
    <row r="505" spans="1:8" ht="14.25" customHeight="1" thickBot="1">
      <c r="A505" s="1106"/>
      <c r="B505" s="632">
        <v>1000</v>
      </c>
      <c r="C505" s="633">
        <v>80</v>
      </c>
      <c r="D505" s="634">
        <v>1344</v>
      </c>
      <c r="E505" s="878">
        <v>4060800</v>
      </c>
      <c r="G505" s="1066"/>
      <c r="H505" s="34"/>
    </row>
    <row r="506" spans="1:8" ht="18" customHeight="1" thickBot="1">
      <c r="A506" s="872" t="s">
        <v>116</v>
      </c>
      <c r="B506" s="888"/>
      <c r="C506" s="873"/>
      <c r="D506" s="889"/>
      <c r="E506" s="890"/>
      <c r="G506" s="1066"/>
      <c r="H506" s="34"/>
    </row>
    <row r="507" spans="1:8" ht="18" customHeight="1">
      <c r="A507" s="1127" t="s">
        <v>1679</v>
      </c>
      <c r="B507" s="874">
        <v>50</v>
      </c>
      <c r="C507" s="875">
        <v>63</v>
      </c>
      <c r="D507" s="876" t="s">
        <v>1677</v>
      </c>
      <c r="E507" s="877">
        <v>49680</v>
      </c>
      <c r="G507" s="1066"/>
      <c r="H507" s="34"/>
    </row>
    <row r="508" spans="1:8" ht="18" customHeight="1">
      <c r="A508" s="1105"/>
      <c r="B508" s="676">
        <v>80</v>
      </c>
      <c r="C508" s="677">
        <v>63</v>
      </c>
      <c r="D508" s="678" t="s">
        <v>1678</v>
      </c>
      <c r="E508" s="865">
        <v>67392</v>
      </c>
      <c r="G508" s="1066"/>
      <c r="H508" s="34"/>
    </row>
    <row r="509" spans="1:8" ht="18" customHeight="1">
      <c r="A509" s="1105"/>
      <c r="B509" s="676">
        <v>100</v>
      </c>
      <c r="C509" s="677">
        <v>63</v>
      </c>
      <c r="D509" s="678">
        <v>12</v>
      </c>
      <c r="E509" s="865">
        <v>85017.599999999991</v>
      </c>
      <c r="G509" s="1066"/>
      <c r="H509" s="34"/>
    </row>
    <row r="510" spans="1:8" ht="18" customHeight="1">
      <c r="A510" s="1105"/>
      <c r="B510" s="676">
        <v>150</v>
      </c>
      <c r="C510" s="677">
        <v>63</v>
      </c>
      <c r="D510" s="678">
        <v>52</v>
      </c>
      <c r="E510" s="865">
        <v>165888</v>
      </c>
      <c r="G510" s="1066"/>
      <c r="H510" s="34"/>
    </row>
    <row r="511" spans="1:8" ht="18" customHeight="1" thickBot="1">
      <c r="A511" s="1106"/>
      <c r="B511" s="632">
        <v>200</v>
      </c>
      <c r="C511" s="633">
        <v>63</v>
      </c>
      <c r="D511" s="634">
        <v>68</v>
      </c>
      <c r="E511" s="878">
        <v>478224</v>
      </c>
      <c r="G511" s="1066"/>
      <c r="H511" s="34"/>
    </row>
    <row r="512" spans="1:8" ht="18" customHeight="1">
      <c r="A512" s="1127" t="s">
        <v>1683</v>
      </c>
      <c r="B512" s="874">
        <v>50</v>
      </c>
      <c r="C512" s="875">
        <v>63</v>
      </c>
      <c r="D512" s="876">
        <v>8</v>
      </c>
      <c r="E512" s="877">
        <v>226800</v>
      </c>
      <c r="G512" s="1066"/>
      <c r="H512" s="34"/>
    </row>
    <row r="513" spans="1:8" ht="18" customHeight="1">
      <c r="A513" s="1105"/>
      <c r="B513" s="676">
        <v>80</v>
      </c>
      <c r="C513" s="677">
        <v>63</v>
      </c>
      <c r="D513" s="678">
        <v>15</v>
      </c>
      <c r="E513" s="865">
        <v>290304</v>
      </c>
      <c r="G513" s="1066"/>
      <c r="H513" s="34"/>
    </row>
    <row r="514" spans="1:8" ht="18" customHeight="1">
      <c r="A514" s="1105"/>
      <c r="B514" s="676">
        <v>100</v>
      </c>
      <c r="C514" s="677">
        <v>63</v>
      </c>
      <c r="D514" s="678">
        <v>24</v>
      </c>
      <c r="E514" s="865">
        <v>419904</v>
      </c>
      <c r="G514" s="1066"/>
      <c r="H514" s="34"/>
    </row>
    <row r="515" spans="1:8" ht="18" customHeight="1">
      <c r="A515" s="1105"/>
      <c r="B515" s="676">
        <v>150</v>
      </c>
      <c r="C515" s="677">
        <v>63</v>
      </c>
      <c r="D515" s="678">
        <v>56</v>
      </c>
      <c r="E515" s="865">
        <v>808704</v>
      </c>
      <c r="G515" s="1066"/>
      <c r="H515" s="34"/>
    </row>
    <row r="516" spans="1:8" ht="18" customHeight="1" thickBot="1">
      <c r="A516" s="1106"/>
      <c r="B516" s="632">
        <v>200</v>
      </c>
      <c r="C516" s="633">
        <v>63</v>
      </c>
      <c r="D516" s="634">
        <v>105</v>
      </c>
      <c r="E516" s="878">
        <v>1513728</v>
      </c>
      <c r="G516" s="1066"/>
      <c r="H516" s="34"/>
    </row>
    <row r="517" spans="1:8" ht="18" customHeight="1">
      <c r="A517" s="1127" t="s">
        <v>1684</v>
      </c>
      <c r="B517" s="874">
        <v>50</v>
      </c>
      <c r="C517" s="875">
        <v>63</v>
      </c>
      <c r="D517" s="876">
        <v>22</v>
      </c>
      <c r="E517" s="877">
        <v>383616</v>
      </c>
      <c r="G517" s="1066"/>
      <c r="H517" s="34"/>
    </row>
    <row r="518" spans="1:8" ht="18" customHeight="1">
      <c r="A518" s="1105"/>
      <c r="B518" s="676">
        <v>80</v>
      </c>
      <c r="C518" s="677">
        <v>63</v>
      </c>
      <c r="D518" s="678">
        <v>41</v>
      </c>
      <c r="E518" s="865">
        <v>471744</v>
      </c>
      <c r="G518" s="1066"/>
      <c r="H518" s="34"/>
    </row>
    <row r="519" spans="1:8" ht="18" customHeight="1">
      <c r="A519" s="1105"/>
      <c r="B519" s="676">
        <v>100</v>
      </c>
      <c r="C519" s="677">
        <v>63</v>
      </c>
      <c r="D519" s="678">
        <v>64</v>
      </c>
      <c r="E519" s="865">
        <v>684288</v>
      </c>
      <c r="G519" s="1066"/>
      <c r="H519" s="34"/>
    </row>
    <row r="520" spans="1:8" ht="24.75" customHeight="1" thickBot="1">
      <c r="A520" s="1106"/>
      <c r="B520" s="632">
        <v>150</v>
      </c>
      <c r="C520" s="633">
        <v>63</v>
      </c>
      <c r="D520" s="634">
        <v>143</v>
      </c>
      <c r="E520" s="878">
        <v>1342656</v>
      </c>
      <c r="G520" s="1066"/>
      <c r="H520" s="34"/>
    </row>
    <row r="521" spans="1:8" s="35" customFormat="1" ht="13.5" customHeight="1" thickBot="1">
      <c r="A521" s="872" t="s">
        <v>119</v>
      </c>
      <c r="B521" s="888"/>
      <c r="C521" s="873"/>
      <c r="D521" s="889"/>
      <c r="E521" s="890"/>
      <c r="F521" s="995"/>
      <c r="G521" s="1066"/>
      <c r="H521" s="34"/>
    </row>
    <row r="522" spans="1:8" s="35" customFormat="1" ht="13.5" customHeight="1">
      <c r="A522" s="1097" t="s">
        <v>2151</v>
      </c>
      <c r="B522" s="1043" t="s">
        <v>93</v>
      </c>
      <c r="C522" s="1024"/>
      <c r="D522" s="1025">
        <v>2.2000000000000002</v>
      </c>
      <c r="E522" s="1026">
        <v>5520</v>
      </c>
      <c r="F522" s="995"/>
      <c r="G522" s="1066"/>
      <c r="H522" s="34"/>
    </row>
    <row r="523" spans="1:8" s="35" customFormat="1" ht="13.5" customHeight="1">
      <c r="A523" s="1098"/>
      <c r="B523" s="1044">
        <v>50</v>
      </c>
      <c r="C523" s="674">
        <v>16</v>
      </c>
      <c r="D523" s="675">
        <v>2.4</v>
      </c>
      <c r="E523" s="1027">
        <v>6180</v>
      </c>
      <c r="F523" s="995"/>
      <c r="G523" s="1066"/>
      <c r="H523" s="34"/>
    </row>
    <row r="524" spans="1:8" s="35" customFormat="1" ht="13.5" customHeight="1">
      <c r="A524" s="1098"/>
      <c r="B524" s="1044" t="s">
        <v>65</v>
      </c>
      <c r="C524" s="674"/>
      <c r="D524" s="675">
        <v>2.5</v>
      </c>
      <c r="E524" s="1027">
        <v>6480</v>
      </c>
      <c r="F524" s="995"/>
      <c r="G524" s="1066"/>
      <c r="H524" s="34"/>
    </row>
    <row r="525" spans="1:8" s="35" customFormat="1" ht="13.5" customHeight="1">
      <c r="A525" s="1098"/>
      <c r="B525" s="1044" t="s">
        <v>52</v>
      </c>
      <c r="C525" s="674">
        <v>16</v>
      </c>
      <c r="D525" s="675">
        <v>3.2</v>
      </c>
      <c r="E525" s="1027">
        <v>7320</v>
      </c>
      <c r="F525" s="995"/>
      <c r="G525" s="1066"/>
      <c r="H525" s="34"/>
    </row>
    <row r="526" spans="1:8" s="35" customFormat="1" ht="13.5" customHeight="1">
      <c r="A526" s="1098"/>
      <c r="B526" s="1044" t="s">
        <v>47</v>
      </c>
      <c r="C526" s="674">
        <v>16</v>
      </c>
      <c r="D526" s="675">
        <v>4.0999999999999996</v>
      </c>
      <c r="E526" s="1027">
        <v>10200</v>
      </c>
      <c r="F526" s="995"/>
      <c r="G526" s="1066"/>
      <c r="H526" s="34"/>
    </row>
    <row r="527" spans="1:8" s="35" customFormat="1" ht="13.5" customHeight="1">
      <c r="A527" s="1098"/>
      <c r="B527" s="1044" t="s">
        <v>48</v>
      </c>
      <c r="C527" s="674">
        <v>16</v>
      </c>
      <c r="D527" s="675">
        <v>6.6</v>
      </c>
      <c r="E527" s="1027">
        <v>20880</v>
      </c>
      <c r="F527" s="995"/>
      <c r="G527" s="1066"/>
      <c r="H527" s="34"/>
    </row>
    <row r="528" spans="1:8" s="35" customFormat="1" ht="13.5" customHeight="1" thickBot="1">
      <c r="A528" s="1099"/>
      <c r="B528" s="1048">
        <v>200</v>
      </c>
      <c r="C528" s="633">
        <v>16</v>
      </c>
      <c r="D528" s="634">
        <v>10.5</v>
      </c>
      <c r="E528" s="1042">
        <v>37200</v>
      </c>
      <c r="F528" s="995"/>
      <c r="G528" s="1066"/>
      <c r="H528" s="34"/>
    </row>
    <row r="529" spans="1:8" s="35" customFormat="1" ht="13.5" customHeight="1">
      <c r="A529" s="1128" t="s">
        <v>2139</v>
      </c>
      <c r="B529" s="1049" t="s">
        <v>93</v>
      </c>
      <c r="C529" s="1045"/>
      <c r="D529" s="1046">
        <v>2.2000000000000002</v>
      </c>
      <c r="E529" s="1047">
        <v>4200</v>
      </c>
      <c r="F529" s="995"/>
      <c r="G529" s="1066"/>
      <c r="H529" s="34"/>
    </row>
    <row r="530" spans="1:8" s="35" customFormat="1" ht="13.5" customHeight="1">
      <c r="A530" s="1129"/>
      <c r="B530" s="1044">
        <v>50</v>
      </c>
      <c r="C530" s="674">
        <v>16</v>
      </c>
      <c r="D530" s="675">
        <v>2.4</v>
      </c>
      <c r="E530" s="1027">
        <v>4320</v>
      </c>
      <c r="F530" s="995"/>
      <c r="G530" s="1066"/>
      <c r="H530" s="34"/>
    </row>
    <row r="531" spans="1:8" s="35" customFormat="1" ht="13.5" customHeight="1">
      <c r="A531" s="1129"/>
      <c r="B531" s="1044" t="s">
        <v>65</v>
      </c>
      <c r="C531" s="674"/>
      <c r="D531" s="675">
        <v>2.5</v>
      </c>
      <c r="E531" s="1027">
        <v>4680</v>
      </c>
      <c r="F531" s="995"/>
      <c r="G531" s="1066"/>
      <c r="H531" s="34"/>
    </row>
    <row r="532" spans="1:8" s="35" customFormat="1" ht="13.5" customHeight="1">
      <c r="A532" s="1129"/>
      <c r="B532" s="1044" t="s">
        <v>52</v>
      </c>
      <c r="C532" s="674">
        <v>16</v>
      </c>
      <c r="D532" s="675">
        <v>3.2</v>
      </c>
      <c r="E532" s="1027">
        <v>5160</v>
      </c>
      <c r="F532" s="995"/>
      <c r="G532" s="1066"/>
      <c r="H532" s="34"/>
    </row>
    <row r="533" spans="1:8" s="35" customFormat="1" ht="13.5" customHeight="1">
      <c r="A533" s="1129"/>
      <c r="B533" s="1044" t="s">
        <v>47</v>
      </c>
      <c r="C533" s="674">
        <v>16</v>
      </c>
      <c r="D533" s="675">
        <v>4.0999999999999996</v>
      </c>
      <c r="E533" s="1027">
        <v>6480</v>
      </c>
      <c r="F533" s="995"/>
      <c r="G533" s="1066"/>
      <c r="H533"/>
    </row>
    <row r="534" spans="1:8" s="35" customFormat="1" ht="13.5" customHeight="1">
      <c r="A534" s="1129"/>
      <c r="B534" s="1044" t="s">
        <v>115</v>
      </c>
      <c r="C534" s="674">
        <v>16</v>
      </c>
      <c r="D534" s="675">
        <v>5.3</v>
      </c>
      <c r="E534" s="1027">
        <v>9360</v>
      </c>
      <c r="F534" s="995"/>
      <c r="G534" s="1066"/>
      <c r="H534" s="34"/>
    </row>
    <row r="535" spans="1:8" ht="13.5" customHeight="1">
      <c r="A535" s="1129"/>
      <c r="B535" s="1044" t="s">
        <v>48</v>
      </c>
      <c r="C535" s="674">
        <v>16</v>
      </c>
      <c r="D535" s="675">
        <v>6.6</v>
      </c>
      <c r="E535" s="1027">
        <v>11760</v>
      </c>
      <c r="G535" s="1066"/>
      <c r="H535" s="34"/>
    </row>
    <row r="536" spans="1:8" ht="13.5" customHeight="1" thickBot="1">
      <c r="A536" s="1130"/>
      <c r="B536" s="1048">
        <v>200</v>
      </c>
      <c r="C536" s="633">
        <v>16</v>
      </c>
      <c r="D536" s="634">
        <v>10.5</v>
      </c>
      <c r="E536" s="1042">
        <v>20160</v>
      </c>
      <c r="G536" s="1066"/>
      <c r="H536" s="34"/>
    </row>
    <row r="537" spans="1:8" ht="13.5" customHeight="1">
      <c r="A537" s="1102" t="s">
        <v>2140</v>
      </c>
      <c r="B537" s="1029" t="s">
        <v>53</v>
      </c>
      <c r="C537" s="1030">
        <v>16</v>
      </c>
      <c r="D537" s="1031">
        <v>18.5</v>
      </c>
      <c r="E537" s="1041">
        <v>39240</v>
      </c>
      <c r="G537" s="1066"/>
      <c r="H537" s="34"/>
    </row>
    <row r="538" spans="1:8" ht="13.5" customHeight="1">
      <c r="A538" s="1102"/>
      <c r="B538" s="673" t="s">
        <v>118</v>
      </c>
      <c r="C538" s="674">
        <v>10</v>
      </c>
      <c r="D538" s="675">
        <v>28</v>
      </c>
      <c r="E538" s="1027">
        <v>54840</v>
      </c>
      <c r="G538" s="1066"/>
      <c r="H538" s="34"/>
    </row>
    <row r="539" spans="1:8" ht="13.5" customHeight="1">
      <c r="A539" s="1102"/>
      <c r="B539" s="673" t="s">
        <v>41</v>
      </c>
      <c r="C539" s="674">
        <v>10</v>
      </c>
      <c r="D539" s="675">
        <v>38</v>
      </c>
      <c r="E539" s="1027">
        <v>79440</v>
      </c>
      <c r="G539" s="1066"/>
      <c r="H539" s="34"/>
    </row>
    <row r="540" spans="1:8" ht="13.5" customHeight="1">
      <c r="A540" s="1102"/>
      <c r="B540" s="673" t="s">
        <v>27</v>
      </c>
      <c r="C540" s="674">
        <v>10</v>
      </c>
      <c r="D540" s="675">
        <v>58</v>
      </c>
      <c r="E540" s="1027">
        <v>127560</v>
      </c>
      <c r="G540" s="1066"/>
      <c r="H540" s="34"/>
    </row>
    <row r="541" spans="1:8" ht="13.5" customHeight="1">
      <c r="A541" s="1102"/>
      <c r="B541" s="673" t="s">
        <v>34</v>
      </c>
      <c r="C541" s="674">
        <v>10</v>
      </c>
      <c r="D541" s="675">
        <v>100</v>
      </c>
      <c r="E541" s="1027">
        <v>220440</v>
      </c>
      <c r="G541" s="1066"/>
      <c r="H541" s="34"/>
    </row>
    <row r="542" spans="1:8" ht="13.5" customHeight="1">
      <c r="A542" s="1102"/>
      <c r="B542" s="673" t="s">
        <v>28</v>
      </c>
      <c r="C542" s="674">
        <v>10</v>
      </c>
      <c r="D542" s="675">
        <v>165</v>
      </c>
      <c r="E542" s="1027">
        <v>402000</v>
      </c>
      <c r="G542" s="1066"/>
      <c r="H542" s="34"/>
    </row>
    <row r="543" spans="1:8" ht="13.5" customHeight="1">
      <c r="A543" s="1102"/>
      <c r="B543" s="673" t="s">
        <v>31</v>
      </c>
      <c r="C543" s="674"/>
      <c r="D543" s="675">
        <v>302</v>
      </c>
      <c r="E543" s="1027">
        <v>756000</v>
      </c>
      <c r="G543" s="1066"/>
      <c r="H543" s="34"/>
    </row>
    <row r="544" spans="1:8" ht="13.5" customHeight="1" thickBot="1">
      <c r="A544" s="1103"/>
      <c r="B544" s="673" t="s">
        <v>45</v>
      </c>
      <c r="C544" s="674">
        <v>10</v>
      </c>
      <c r="D544" s="675">
        <v>380</v>
      </c>
      <c r="E544" s="1027">
        <v>936000</v>
      </c>
      <c r="G544" s="1066"/>
      <c r="H544" s="34"/>
    </row>
    <row r="545" spans="1:9" s="35" customFormat="1" ht="36" customHeight="1">
      <c r="A545" s="1107" t="s">
        <v>1843</v>
      </c>
      <c r="B545" s="1017" t="s">
        <v>34</v>
      </c>
      <c r="C545" s="1018">
        <v>16</v>
      </c>
      <c r="D545" s="1019">
        <v>518</v>
      </c>
      <c r="E545" s="1020">
        <v>1248480</v>
      </c>
      <c r="F545" s="995"/>
      <c r="G545" s="1066"/>
      <c r="H545" s="34"/>
    </row>
    <row r="546" spans="1:9" s="35" customFormat="1" ht="36" customHeight="1">
      <c r="A546" s="1108"/>
      <c r="B546" s="673" t="s">
        <v>28</v>
      </c>
      <c r="C546" s="674">
        <v>16</v>
      </c>
      <c r="D546" s="675">
        <v>680</v>
      </c>
      <c r="E546" s="866">
        <v>1412640</v>
      </c>
      <c r="F546" s="995"/>
      <c r="G546" s="1066"/>
      <c r="H546" s="34"/>
    </row>
    <row r="547" spans="1:9" ht="16.5" customHeight="1" thickBot="1">
      <c r="A547" s="1110"/>
      <c r="B547" s="868" t="s">
        <v>45</v>
      </c>
      <c r="C547" s="869">
        <v>16</v>
      </c>
      <c r="D547" s="870">
        <v>824</v>
      </c>
      <c r="E547" s="871">
        <v>1836000</v>
      </c>
      <c r="G547" s="1066"/>
      <c r="H547" s="34"/>
    </row>
    <row r="548" spans="1:9" ht="16.5" customHeight="1">
      <c r="A548" s="915" t="s">
        <v>124</v>
      </c>
      <c r="B548" s="879">
        <v>1000</v>
      </c>
      <c r="C548" s="880">
        <v>10</v>
      </c>
      <c r="D548" s="881">
        <v>1275</v>
      </c>
      <c r="E548" s="882">
        <v>3974400</v>
      </c>
      <c r="G548" s="1066"/>
      <c r="H548" s="34"/>
    </row>
    <row r="549" spans="1:9" ht="16.5" customHeight="1">
      <c r="A549" s="914" t="s">
        <v>124</v>
      </c>
      <c r="B549" s="673">
        <v>800</v>
      </c>
      <c r="C549" s="674">
        <v>10</v>
      </c>
      <c r="D549" s="675">
        <v>870</v>
      </c>
      <c r="E549" s="866">
        <v>3067200</v>
      </c>
      <c r="G549" s="1066"/>
      <c r="H549" s="34"/>
    </row>
    <row r="550" spans="1:9" ht="16.5" customHeight="1">
      <c r="A550" s="914" t="s">
        <v>124</v>
      </c>
      <c r="B550" s="673">
        <v>600</v>
      </c>
      <c r="C550" s="674">
        <v>10</v>
      </c>
      <c r="D550" s="675">
        <v>470</v>
      </c>
      <c r="E550" s="866">
        <v>1555200</v>
      </c>
      <c r="G550" s="1066"/>
      <c r="H550" s="34"/>
    </row>
    <row r="551" spans="1:9" ht="12.6" thickBot="1">
      <c r="A551" s="916" t="s">
        <v>124</v>
      </c>
      <c r="B551" s="868">
        <v>400</v>
      </c>
      <c r="C551" s="869">
        <v>10</v>
      </c>
      <c r="D551" s="870">
        <v>240</v>
      </c>
      <c r="E551" s="871">
        <v>604800</v>
      </c>
      <c r="G551" s="1066"/>
      <c r="H551" s="34"/>
    </row>
    <row r="552" spans="1:9" s="35" customFormat="1" ht="12.75" customHeight="1" thickBot="1">
      <c r="A552" s="872" t="s">
        <v>1668</v>
      </c>
      <c r="B552" s="888"/>
      <c r="C552" s="873"/>
      <c r="D552" s="889"/>
      <c r="E552" s="890"/>
      <c r="F552" s="995"/>
      <c r="G552" s="1066"/>
      <c r="H552" s="34"/>
    </row>
    <row r="553" spans="1:9" s="35" customFormat="1" ht="12.75" customHeight="1">
      <c r="A553" s="1107" t="s">
        <v>1669</v>
      </c>
      <c r="B553" s="879" t="s">
        <v>117</v>
      </c>
      <c r="C553" s="880">
        <v>16</v>
      </c>
      <c r="D553" s="881" t="s">
        <v>120</v>
      </c>
      <c r="E553" s="882">
        <v>4104</v>
      </c>
      <c r="F553" s="995"/>
      <c r="G553" s="1066"/>
      <c r="H553" s="34"/>
    </row>
    <row r="554" spans="1:9" s="35" customFormat="1" ht="12.75" customHeight="1">
      <c r="A554" s="1108"/>
      <c r="B554" s="673" t="s">
        <v>72</v>
      </c>
      <c r="C554" s="674">
        <v>16</v>
      </c>
      <c r="D554" s="675" t="s">
        <v>121</v>
      </c>
      <c r="E554" s="866">
        <v>5184</v>
      </c>
      <c r="F554" s="995"/>
      <c r="G554" s="1066"/>
      <c r="H554" s="34"/>
    </row>
    <row r="555" spans="1:9" s="35" customFormat="1" ht="12.75" customHeight="1">
      <c r="A555" s="1108"/>
      <c r="B555" s="673" t="s">
        <v>112</v>
      </c>
      <c r="C555" s="674">
        <v>16</v>
      </c>
      <c r="D555" s="675" t="s">
        <v>122</v>
      </c>
      <c r="E555" s="866">
        <v>6264</v>
      </c>
      <c r="F555" s="995"/>
      <c r="G555" s="1066"/>
      <c r="H555" s="34"/>
    </row>
    <row r="556" spans="1:9" ht="12.75" customHeight="1">
      <c r="A556" s="1108"/>
      <c r="B556" s="673" t="s">
        <v>64</v>
      </c>
      <c r="C556" s="674">
        <v>16</v>
      </c>
      <c r="D556" s="675" t="s">
        <v>123</v>
      </c>
      <c r="E556" s="866">
        <v>6696</v>
      </c>
      <c r="G556" s="1066"/>
      <c r="H556" s="34"/>
      <c r="I556" s="643"/>
    </row>
    <row r="557" spans="1:9" ht="12.75" customHeight="1">
      <c r="A557" s="1108"/>
      <c r="B557" s="676" t="s">
        <v>93</v>
      </c>
      <c r="C557" s="677">
        <v>16</v>
      </c>
      <c r="D557" s="678">
        <v>17</v>
      </c>
      <c r="E557" s="865">
        <v>7560</v>
      </c>
      <c r="G557" s="1066"/>
      <c r="H557" s="34"/>
    </row>
    <row r="558" spans="1:9" s="35" customFormat="1" ht="12.75" customHeight="1" thickBot="1">
      <c r="A558" s="1110"/>
      <c r="B558" s="632" t="s">
        <v>51</v>
      </c>
      <c r="C558" s="633">
        <v>16</v>
      </c>
      <c r="D558" s="634">
        <v>32</v>
      </c>
      <c r="E558" s="878">
        <v>9504</v>
      </c>
      <c r="F558" s="995"/>
      <c r="G558" s="1066"/>
      <c r="H558" s="34"/>
    </row>
    <row r="559" spans="1:9" s="35" customFormat="1" ht="12.75" customHeight="1">
      <c r="A559" s="1107" t="s">
        <v>1779</v>
      </c>
      <c r="B559" s="879" t="s">
        <v>105</v>
      </c>
      <c r="C559" s="880">
        <v>16</v>
      </c>
      <c r="D559" s="881" t="s">
        <v>120</v>
      </c>
      <c r="E559" s="882">
        <v>21600</v>
      </c>
      <c r="F559" s="995"/>
      <c r="G559" s="1066"/>
      <c r="H559" s="34"/>
    </row>
    <row r="560" spans="1:9" s="35" customFormat="1" ht="12.75" customHeight="1">
      <c r="A560" s="1105"/>
      <c r="B560" s="673" t="s">
        <v>117</v>
      </c>
      <c r="C560" s="674">
        <v>16</v>
      </c>
      <c r="D560" s="675" t="s">
        <v>120</v>
      </c>
      <c r="E560" s="866">
        <v>23544</v>
      </c>
      <c r="F560" s="995"/>
      <c r="G560" s="1066"/>
      <c r="H560" s="34"/>
    </row>
    <row r="561" spans="1:9" s="35" customFormat="1" ht="12.75" customHeight="1">
      <c r="A561" s="1105"/>
      <c r="B561" s="673" t="s">
        <v>72</v>
      </c>
      <c r="C561" s="674">
        <v>16</v>
      </c>
      <c r="D561" s="675" t="s">
        <v>121</v>
      </c>
      <c r="E561" s="866">
        <v>25920</v>
      </c>
      <c r="F561" s="995"/>
      <c r="G561" s="1066"/>
      <c r="H561" s="34"/>
    </row>
    <row r="562" spans="1:9" s="35" customFormat="1" ht="12.75" customHeight="1">
      <c r="A562" s="1105"/>
      <c r="B562" s="673" t="s">
        <v>112</v>
      </c>
      <c r="C562" s="674">
        <v>16</v>
      </c>
      <c r="D562" s="675" t="s">
        <v>122</v>
      </c>
      <c r="E562" s="866">
        <v>29808</v>
      </c>
      <c r="F562" s="995"/>
      <c r="G562" s="1066"/>
      <c r="H562" s="34"/>
    </row>
    <row r="563" spans="1:9" ht="12.75" customHeight="1">
      <c r="A563" s="1105"/>
      <c r="B563" s="673" t="s">
        <v>64</v>
      </c>
      <c r="C563" s="674">
        <v>16</v>
      </c>
      <c r="D563" s="675" t="s">
        <v>123</v>
      </c>
      <c r="E563" s="866">
        <v>38664</v>
      </c>
      <c r="G563" s="1066"/>
      <c r="H563" s="34"/>
      <c r="I563" s="643"/>
    </row>
    <row r="564" spans="1:9" ht="12.75" customHeight="1">
      <c r="A564" s="1105"/>
      <c r="B564" s="676" t="s">
        <v>93</v>
      </c>
      <c r="C564" s="677">
        <v>16</v>
      </c>
      <c r="D564" s="678">
        <v>17</v>
      </c>
      <c r="E564" s="865">
        <v>47520</v>
      </c>
      <c r="G564" s="1066"/>
      <c r="H564" s="34"/>
    </row>
    <row r="565" spans="1:9" ht="12.6" thickBot="1">
      <c r="A565" s="1106"/>
      <c r="B565" s="632" t="s">
        <v>51</v>
      </c>
      <c r="C565" s="633">
        <v>16</v>
      </c>
      <c r="D565" s="634">
        <v>32</v>
      </c>
      <c r="E565" s="878">
        <v>52920</v>
      </c>
      <c r="G565" s="1066"/>
      <c r="H565" s="34"/>
    </row>
    <row r="566" spans="1:9" s="35" customFormat="1" ht="32.25" customHeight="1" thickBot="1">
      <c r="A566" s="872" t="s">
        <v>1722</v>
      </c>
      <c r="B566" s="888"/>
      <c r="C566" s="873"/>
      <c r="D566" s="889"/>
      <c r="E566" s="890"/>
      <c r="F566" s="995"/>
      <c r="G566" s="1066"/>
      <c r="H566" s="34"/>
    </row>
    <row r="567" spans="1:9" s="35" customFormat="1" ht="32.25" customHeight="1">
      <c r="A567" s="1107" t="s">
        <v>1723</v>
      </c>
      <c r="B567" s="879" t="s">
        <v>51</v>
      </c>
      <c r="C567" s="880">
        <v>16</v>
      </c>
      <c r="D567" s="881">
        <v>22</v>
      </c>
      <c r="E567" s="882">
        <v>66528</v>
      </c>
      <c r="F567" s="995"/>
      <c r="G567" s="1066"/>
      <c r="H567" s="34"/>
    </row>
    <row r="568" spans="1:9" s="35" customFormat="1" ht="32.25" customHeight="1">
      <c r="A568" s="1108"/>
      <c r="B568" s="673" t="s">
        <v>47</v>
      </c>
      <c r="C568" s="674">
        <v>16</v>
      </c>
      <c r="D568" s="675">
        <v>55</v>
      </c>
      <c r="E568" s="866">
        <v>89424</v>
      </c>
      <c r="F568" s="995"/>
      <c r="G568" s="1066"/>
      <c r="H568" s="34"/>
    </row>
    <row r="569" spans="1:9" ht="33" customHeight="1" thickBot="1">
      <c r="A569" s="1110"/>
      <c r="B569" s="868" t="s">
        <v>48</v>
      </c>
      <c r="C569" s="869">
        <v>16</v>
      </c>
      <c r="D569" s="870">
        <v>100</v>
      </c>
      <c r="E569" s="871">
        <v>128736</v>
      </c>
      <c r="G569" s="1066"/>
    </row>
  </sheetData>
  <sheetProtection selectLockedCells="1" selectUnlockedCells="1"/>
  <mergeCells count="92">
    <mergeCell ref="A529:A536"/>
    <mergeCell ref="A469:A474"/>
    <mergeCell ref="A545:A547"/>
    <mergeCell ref="A559:A565"/>
    <mergeCell ref="A567:A569"/>
    <mergeCell ref="A424:A435"/>
    <mergeCell ref="A436:A443"/>
    <mergeCell ref="A450:A453"/>
    <mergeCell ref="A455:A458"/>
    <mergeCell ref="A507:A511"/>
    <mergeCell ref="A512:A516"/>
    <mergeCell ref="A395:A396"/>
    <mergeCell ref="A348:A356"/>
    <mergeCell ref="A517:A520"/>
    <mergeCell ref="A412:A417"/>
    <mergeCell ref="A481:A488"/>
    <mergeCell ref="A489:A495"/>
    <mergeCell ref="A496:A500"/>
    <mergeCell ref="A501:A505"/>
    <mergeCell ref="A475:A480"/>
    <mergeCell ref="A418:A422"/>
    <mergeCell ref="A358:E358"/>
    <mergeCell ref="A366:A370"/>
    <mergeCell ref="A294:A305"/>
    <mergeCell ref="A459:A463"/>
    <mergeCell ref="A397:A403"/>
    <mergeCell ref="A314:A318"/>
    <mergeCell ref="A319:A324"/>
    <mergeCell ref="A325:A327"/>
    <mergeCell ref="A328:A330"/>
    <mergeCell ref="A390:A391"/>
    <mergeCell ref="A393:A394"/>
    <mergeCell ref="A377:A382"/>
    <mergeCell ref="A386:A389"/>
    <mergeCell ref="A371:A376"/>
    <mergeCell ref="A331:A333"/>
    <mergeCell ref="A266:A271"/>
    <mergeCell ref="A283:A286"/>
    <mergeCell ref="A335:A346"/>
    <mergeCell ref="A287:A293"/>
    <mergeCell ref="A274:A281"/>
    <mergeCell ref="A307:A313"/>
    <mergeCell ref="A195:A200"/>
    <mergeCell ref="A214:A219"/>
    <mergeCell ref="A220:A224"/>
    <mergeCell ref="A225:A229"/>
    <mergeCell ref="A230:A233"/>
    <mergeCell ref="A359:A364"/>
    <mergeCell ref="A236:A241"/>
    <mergeCell ref="A242:A243"/>
    <mergeCell ref="A257:A262"/>
    <mergeCell ref="A264:A265"/>
    <mergeCell ref="A166:A171"/>
    <mergeCell ref="A244:A247"/>
    <mergeCell ref="A249:A252"/>
    <mergeCell ref="A253:A255"/>
    <mergeCell ref="A172:A177"/>
    <mergeCell ref="A178:E178"/>
    <mergeCell ref="A179:A184"/>
    <mergeCell ref="A185:A194"/>
    <mergeCell ref="A202:A209"/>
    <mergeCell ref="A210:A213"/>
    <mergeCell ref="A129:A134"/>
    <mergeCell ref="A135:A144"/>
    <mergeCell ref="A145:A150"/>
    <mergeCell ref="A151:A159"/>
    <mergeCell ref="A160:A162"/>
    <mergeCell ref="A163:A165"/>
    <mergeCell ref="A80:A86"/>
    <mergeCell ref="A87:A101"/>
    <mergeCell ref="A102:A108"/>
    <mergeCell ref="A109:A120"/>
    <mergeCell ref="A121:A124"/>
    <mergeCell ref="A125:A128"/>
    <mergeCell ref="A75:A79"/>
    <mergeCell ref="A2:E2"/>
    <mergeCell ref="A12:A20"/>
    <mergeCell ref="A32:A40"/>
    <mergeCell ref="A41:A43"/>
    <mergeCell ref="A44:A48"/>
    <mergeCell ref="A49:A53"/>
    <mergeCell ref="A21:A31"/>
    <mergeCell ref="A522:A528"/>
    <mergeCell ref="A405:A410"/>
    <mergeCell ref="A537:A544"/>
    <mergeCell ref="A444:A449"/>
    <mergeCell ref="A3:A11"/>
    <mergeCell ref="A553:A558"/>
    <mergeCell ref="A54:E54"/>
    <mergeCell ref="A55:A62"/>
    <mergeCell ref="A63:A68"/>
    <mergeCell ref="A69:A74"/>
  </mergeCells>
  <pageMargins left="0.7" right="0.7" top="0.75" bottom="0.75" header="0.3" footer="0.3"/>
  <pageSetup paperSize="9" scale="81" firstPageNumber="0" orientation="portrait" horizontalDpi="300" verticalDpi="300" r:id="rId1"/>
  <headerFooter alignWithMargins="0">
    <oddHeader>&amp;C&amp;"Arial Cyr,полужирный"&amp;14ПРОМРЕСУРС-KZ</oddHeader>
  </headerFooter>
  <rowBreaks count="9" manualBreakCount="9">
    <brk id="53" max="4" man="1"/>
    <brk id="108" max="4" man="1"/>
    <brk id="159" max="4" man="1"/>
    <brk id="213" max="4" man="1"/>
    <brk id="293" max="4" man="1"/>
    <brk id="346" max="4" man="1"/>
    <brk id="422" max="4" man="1"/>
    <brk id="474" max="4" man="1"/>
    <brk id="520" max="4" man="1"/>
  </rowBreaks>
  <colBreaks count="1" manualBreakCount="1">
    <brk id="5" max="639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4:I17"/>
  <sheetViews>
    <sheetView view="pageBreakPreview" zoomScaleNormal="100" zoomScaleSheetLayoutView="100" workbookViewId="0">
      <selection activeCell="M3" sqref="M3"/>
    </sheetView>
  </sheetViews>
  <sheetFormatPr defaultRowHeight="13.2"/>
  <cols>
    <col min="11" max="11" width="11.44140625" customWidth="1"/>
    <col min="13" max="13" width="12.88671875" customWidth="1"/>
  </cols>
  <sheetData>
    <row r="4" spans="1:9" ht="20.399999999999999">
      <c r="A4" s="490" t="s">
        <v>1587</v>
      </c>
      <c r="B4" s="490"/>
      <c r="C4" s="490"/>
      <c r="D4" s="490"/>
      <c r="E4" s="490"/>
      <c r="F4" s="490"/>
      <c r="G4" s="490"/>
    </row>
    <row r="5" spans="1:9" ht="20.399999999999999">
      <c r="A5" s="490" t="s">
        <v>1588</v>
      </c>
      <c r="B5" s="490"/>
      <c r="C5" s="490"/>
      <c r="D5" s="490"/>
      <c r="E5" s="490"/>
      <c r="F5" s="490"/>
      <c r="G5" s="490"/>
    </row>
    <row r="6" spans="1:9" ht="20.399999999999999">
      <c r="A6" s="490" t="s">
        <v>1589</v>
      </c>
      <c r="B6" s="490"/>
      <c r="C6" s="490"/>
      <c r="D6" s="490"/>
      <c r="E6" s="490"/>
      <c r="F6" s="490"/>
      <c r="G6" s="490"/>
    </row>
    <row r="7" spans="1:9" ht="20.399999999999999">
      <c r="A7" s="490" t="s">
        <v>1802</v>
      </c>
      <c r="B7" s="490"/>
      <c r="C7" s="490"/>
      <c r="D7" s="490"/>
      <c r="E7" s="490"/>
      <c r="F7" s="490"/>
      <c r="G7" s="490"/>
    </row>
    <row r="8" spans="1:9" ht="20.399999999999999">
      <c r="A8" s="490" t="s">
        <v>1590</v>
      </c>
      <c r="B8" s="490"/>
      <c r="C8" s="490"/>
      <c r="D8" s="490"/>
      <c r="E8" s="490"/>
      <c r="F8" s="490"/>
      <c r="G8" s="490"/>
    </row>
    <row r="9" spans="1:9" ht="20.399999999999999">
      <c r="A9" s="490"/>
      <c r="B9" s="490"/>
      <c r="D9" s="490"/>
      <c r="E9" s="490"/>
      <c r="F9" s="490"/>
      <c r="G9" s="490"/>
    </row>
    <row r="10" spans="1:9" ht="22.8">
      <c r="A10" s="490" t="s">
        <v>1</v>
      </c>
      <c r="B10" s="490"/>
      <c r="C10" s="703" t="s">
        <v>1864</v>
      </c>
      <c r="D10" s="704"/>
      <c r="E10" s="703"/>
      <c r="F10" s="704"/>
    </row>
    <row r="11" spans="1:9" ht="22.8">
      <c r="B11" s="490"/>
      <c r="C11" s="703" t="s">
        <v>2</v>
      </c>
      <c r="D11" s="704"/>
      <c r="E11" s="703"/>
      <c r="F11" s="704"/>
    </row>
    <row r="12" spans="1:9" ht="20.399999999999999">
      <c r="B12" s="490"/>
    </row>
    <row r="13" spans="1:9" ht="20.399999999999999">
      <c r="B13" s="490"/>
    </row>
    <row r="14" spans="1:9" ht="20.399999999999999">
      <c r="B14" s="490"/>
    </row>
    <row r="15" spans="1:9" ht="20.399999999999999">
      <c r="B15" s="490"/>
    </row>
    <row r="16" spans="1:9" ht="22.8">
      <c r="B16" s="490"/>
      <c r="C16" s="490"/>
      <c r="D16" s="490"/>
      <c r="E16" s="490"/>
      <c r="F16" s="703" t="s">
        <v>1591</v>
      </c>
      <c r="G16" s="490"/>
      <c r="H16" s="490"/>
      <c r="I16" s="490"/>
    </row>
    <row r="17" spans="2:9" ht="20.399999999999999">
      <c r="B17" s="490"/>
      <c r="C17" s="490"/>
      <c r="D17" s="490"/>
      <c r="E17" s="490"/>
      <c r="F17" s="490"/>
      <c r="G17" s="490"/>
      <c r="H17" s="490"/>
      <c r="I17" s="490"/>
    </row>
  </sheetData>
  <sheetProtection selectLockedCells="1" selectUnlockedCells="1"/>
  <hyperlinks>
    <hyperlink ref="F16" r:id="rId1"/>
    <hyperlink ref="C10" r:id="rId2"/>
    <hyperlink ref="C11" r:id="rId3"/>
  </hyperlinks>
  <pageMargins left="0.35433070866141736" right="0.35433070866141736" top="0.98425196850393704" bottom="0.98425196850393704" header="0.51181102362204722" footer="0.51181102362204722"/>
  <pageSetup paperSize="9" scale="86" firstPageNumber="0" orientation="portrait" horizontalDpi="300" verticalDpi="300" r:id="rId4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B2:I414"/>
  <sheetViews>
    <sheetView view="pageBreakPreview" zoomScale="90" zoomScaleNormal="100" zoomScaleSheetLayoutView="90" workbookViewId="0">
      <selection activeCell="I5" sqref="I5:I6"/>
    </sheetView>
  </sheetViews>
  <sheetFormatPr defaultRowHeight="13.2"/>
  <cols>
    <col min="1" max="1" width="5.109375" customWidth="1"/>
    <col min="2" max="2" width="6" customWidth="1"/>
    <col min="3" max="3" width="7.6640625" customWidth="1"/>
    <col min="4" max="4" width="33" customWidth="1"/>
    <col min="5" max="6" width="9.44140625" customWidth="1"/>
    <col min="7" max="7" width="12.33203125" customWidth="1"/>
    <col min="8" max="8" width="13.5546875" style="996" customWidth="1"/>
    <col min="9" max="9" width="10.109375" bestFit="1" customWidth="1"/>
  </cols>
  <sheetData>
    <row r="2" spans="9:9">
      <c r="I2" t="s">
        <v>2152</v>
      </c>
    </row>
    <row r="105" spans="2:9" ht="52.5" customHeight="1">
      <c r="B105" s="731" t="s">
        <v>193</v>
      </c>
      <c r="C105" s="731" t="s">
        <v>194</v>
      </c>
      <c r="D105" s="731" t="s">
        <v>1853</v>
      </c>
      <c r="E105" s="731" t="s">
        <v>1854</v>
      </c>
      <c r="F105" s="731" t="s">
        <v>1857</v>
      </c>
      <c r="G105" s="731" t="s">
        <v>2156</v>
      </c>
    </row>
    <row r="106" spans="2:9" ht="27" customHeight="1">
      <c r="B106" s="1132" t="s">
        <v>1855</v>
      </c>
      <c r="C106" s="1133"/>
      <c r="D106" s="1133"/>
      <c r="E106" s="1133"/>
      <c r="F106" s="1134"/>
      <c r="G106" s="734" t="s">
        <v>1858</v>
      </c>
    </row>
    <row r="107" spans="2:9" ht="12.75" customHeight="1">
      <c r="B107" s="729">
        <v>15</v>
      </c>
      <c r="C107" s="729">
        <v>40</v>
      </c>
      <c r="D107" s="730" t="s">
        <v>2029</v>
      </c>
      <c r="E107" s="728">
        <v>15</v>
      </c>
      <c r="F107" s="728">
        <v>120</v>
      </c>
      <c r="G107" s="1015">
        <v>7320</v>
      </c>
      <c r="H107" s="1068"/>
      <c r="I107" s="779"/>
    </row>
    <row r="108" spans="2:9">
      <c r="B108" s="729">
        <v>20</v>
      </c>
      <c r="C108" s="729">
        <v>40</v>
      </c>
      <c r="D108" s="730" t="s">
        <v>2030</v>
      </c>
      <c r="E108" s="728">
        <v>15</v>
      </c>
      <c r="F108" s="728">
        <v>120</v>
      </c>
      <c r="G108" s="1015">
        <v>8520</v>
      </c>
      <c r="H108" s="1068"/>
      <c r="I108" s="779"/>
    </row>
    <row r="109" spans="2:9">
      <c r="B109" s="729">
        <v>25</v>
      </c>
      <c r="C109" s="729">
        <v>40</v>
      </c>
      <c r="D109" s="730" t="s">
        <v>2031</v>
      </c>
      <c r="E109" s="728">
        <v>25</v>
      </c>
      <c r="F109" s="728">
        <v>140</v>
      </c>
      <c r="G109" s="1015">
        <v>10320</v>
      </c>
      <c r="H109" s="1068"/>
      <c r="I109" s="779"/>
    </row>
    <row r="110" spans="2:9">
      <c r="B110" s="729">
        <v>32</v>
      </c>
      <c r="C110" s="729">
        <v>40</v>
      </c>
      <c r="D110" s="730" t="s">
        <v>2032</v>
      </c>
      <c r="E110" s="728">
        <v>25</v>
      </c>
      <c r="F110" s="728">
        <v>140</v>
      </c>
      <c r="G110" s="1015">
        <v>11280</v>
      </c>
      <c r="H110" s="1068"/>
      <c r="I110" s="779"/>
    </row>
    <row r="111" spans="2:9">
      <c r="B111" s="729">
        <v>40</v>
      </c>
      <c r="C111" s="729">
        <v>40</v>
      </c>
      <c r="D111" s="730" t="s">
        <v>2033</v>
      </c>
      <c r="E111" s="728">
        <v>32</v>
      </c>
      <c r="F111" s="728">
        <v>165</v>
      </c>
      <c r="G111" s="1015">
        <v>11640</v>
      </c>
      <c r="H111" s="1068"/>
      <c r="I111" s="779"/>
    </row>
    <row r="112" spans="2:9">
      <c r="B112" s="729">
        <v>50</v>
      </c>
      <c r="C112" s="729">
        <v>40</v>
      </c>
      <c r="D112" s="730" t="s">
        <v>2034</v>
      </c>
      <c r="E112" s="728">
        <v>40</v>
      </c>
      <c r="F112" s="728">
        <v>180</v>
      </c>
      <c r="G112" s="1015">
        <v>12960</v>
      </c>
      <c r="H112" s="1068"/>
      <c r="I112" s="779"/>
    </row>
    <row r="113" spans="2:9">
      <c r="B113" s="729">
        <v>65</v>
      </c>
      <c r="C113" s="729">
        <v>16</v>
      </c>
      <c r="D113" s="730" t="s">
        <v>2035</v>
      </c>
      <c r="E113" s="728">
        <v>50</v>
      </c>
      <c r="F113" s="728">
        <v>200</v>
      </c>
      <c r="G113" s="1015">
        <v>15840</v>
      </c>
      <c r="H113" s="1068"/>
      <c r="I113" s="779"/>
    </row>
    <row r="114" spans="2:9">
      <c r="B114" s="729">
        <v>65</v>
      </c>
      <c r="C114" s="729">
        <v>25</v>
      </c>
      <c r="D114" s="730" t="s">
        <v>2036</v>
      </c>
      <c r="E114" s="728">
        <v>50</v>
      </c>
      <c r="F114" s="728">
        <v>200</v>
      </c>
      <c r="G114" s="1015">
        <v>17160</v>
      </c>
      <c r="H114" s="1068"/>
      <c r="I114" s="779"/>
    </row>
    <row r="115" spans="2:9">
      <c r="B115" s="729">
        <v>80</v>
      </c>
      <c r="C115" s="729">
        <v>16</v>
      </c>
      <c r="D115" s="730" t="s">
        <v>2037</v>
      </c>
      <c r="E115" s="728">
        <v>65</v>
      </c>
      <c r="F115" s="728">
        <v>210</v>
      </c>
      <c r="G115" s="1015">
        <v>19440</v>
      </c>
      <c r="H115" s="1068"/>
      <c r="I115" s="779"/>
    </row>
    <row r="116" spans="2:9">
      <c r="B116" s="729">
        <v>80</v>
      </c>
      <c r="C116" s="729">
        <v>25</v>
      </c>
      <c r="D116" s="730" t="s">
        <v>2038</v>
      </c>
      <c r="E116" s="728">
        <v>65</v>
      </c>
      <c r="F116" s="728">
        <v>210</v>
      </c>
      <c r="G116" s="1015">
        <v>20280</v>
      </c>
      <c r="H116" s="1068"/>
      <c r="I116" s="779"/>
    </row>
    <row r="117" spans="2:9">
      <c r="B117" s="729">
        <v>100</v>
      </c>
      <c r="C117" s="729">
        <v>16</v>
      </c>
      <c r="D117" s="730" t="s">
        <v>2039</v>
      </c>
      <c r="E117" s="728">
        <v>75</v>
      </c>
      <c r="F117" s="728">
        <v>230</v>
      </c>
      <c r="G117" s="1015">
        <v>22920</v>
      </c>
      <c r="H117" s="1068"/>
      <c r="I117" s="779"/>
    </row>
    <row r="118" spans="2:9">
      <c r="B118" s="729">
        <v>100</v>
      </c>
      <c r="C118" s="729">
        <v>25</v>
      </c>
      <c r="D118" s="730" t="s">
        <v>2040</v>
      </c>
      <c r="E118" s="728">
        <v>75</v>
      </c>
      <c r="F118" s="728">
        <v>230</v>
      </c>
      <c r="G118" s="1015">
        <v>24480</v>
      </c>
      <c r="H118" s="1068"/>
      <c r="I118" s="779"/>
    </row>
    <row r="119" spans="2:9">
      <c r="B119" s="729">
        <v>125</v>
      </c>
      <c r="C119" s="729">
        <v>16</v>
      </c>
      <c r="D119" s="730" t="s">
        <v>2041</v>
      </c>
      <c r="E119" s="728">
        <v>100</v>
      </c>
      <c r="F119" s="728">
        <v>350</v>
      </c>
      <c r="G119" s="1015">
        <v>45840</v>
      </c>
      <c r="H119" s="1068"/>
      <c r="I119" s="779"/>
    </row>
    <row r="120" spans="2:9">
      <c r="B120" s="729">
        <v>125</v>
      </c>
      <c r="C120" s="729">
        <v>25</v>
      </c>
      <c r="D120" s="730" t="s">
        <v>2042</v>
      </c>
      <c r="E120" s="728">
        <v>100</v>
      </c>
      <c r="F120" s="728">
        <v>350</v>
      </c>
      <c r="G120" s="1015">
        <v>48960</v>
      </c>
      <c r="H120" s="1068"/>
      <c r="I120" s="779"/>
    </row>
    <row r="121" spans="2:9">
      <c r="B121" s="729">
        <v>150</v>
      </c>
      <c r="C121" s="729">
        <v>16</v>
      </c>
      <c r="D121" s="730" t="s">
        <v>2043</v>
      </c>
      <c r="E121" s="728">
        <v>125</v>
      </c>
      <c r="F121" s="728">
        <v>380</v>
      </c>
      <c r="G121" s="1015">
        <v>55080</v>
      </c>
      <c r="H121" s="1068"/>
      <c r="I121" s="779"/>
    </row>
    <row r="122" spans="2:9">
      <c r="B122" s="729">
        <v>150</v>
      </c>
      <c r="C122" s="729">
        <v>25</v>
      </c>
      <c r="D122" s="730" t="s">
        <v>2044</v>
      </c>
      <c r="E122" s="728">
        <v>125</v>
      </c>
      <c r="F122" s="728">
        <v>380</v>
      </c>
      <c r="G122" s="1015">
        <v>59640</v>
      </c>
      <c r="H122" s="1068"/>
      <c r="I122" s="779"/>
    </row>
    <row r="123" spans="2:9">
      <c r="B123" s="729">
        <v>200</v>
      </c>
      <c r="C123" s="729">
        <v>16</v>
      </c>
      <c r="D123" s="730" t="s">
        <v>2045</v>
      </c>
      <c r="E123" s="728">
        <v>150</v>
      </c>
      <c r="F123" s="728">
        <v>450</v>
      </c>
      <c r="G123" s="1015">
        <v>107760</v>
      </c>
      <c r="H123" s="1068"/>
      <c r="I123" s="779"/>
    </row>
    <row r="124" spans="2:9">
      <c r="B124" s="729">
        <v>200</v>
      </c>
      <c r="C124" s="729">
        <v>25</v>
      </c>
      <c r="D124" s="730" t="s">
        <v>2046</v>
      </c>
      <c r="E124" s="728">
        <v>150</v>
      </c>
      <c r="F124" s="728">
        <v>450</v>
      </c>
      <c r="G124" s="1015">
        <v>121920</v>
      </c>
      <c r="H124" s="1068"/>
      <c r="I124" s="779"/>
    </row>
    <row r="125" spans="2:9">
      <c r="B125" s="729">
        <v>250</v>
      </c>
      <c r="C125" s="729">
        <v>16</v>
      </c>
      <c r="D125" s="730" t="s">
        <v>2071</v>
      </c>
      <c r="E125" s="728">
        <v>200</v>
      </c>
      <c r="F125" s="728">
        <v>530</v>
      </c>
      <c r="G125" s="1015">
        <v>192360</v>
      </c>
      <c r="H125" s="1068"/>
      <c r="I125" s="779"/>
    </row>
    <row r="126" spans="2:9">
      <c r="B126" s="729">
        <v>250</v>
      </c>
      <c r="C126" s="729">
        <v>25</v>
      </c>
      <c r="D126" s="730" t="s">
        <v>2072</v>
      </c>
      <c r="E126" s="728">
        <v>200</v>
      </c>
      <c r="F126" s="728">
        <v>530</v>
      </c>
      <c r="G126" s="1015">
        <v>210960</v>
      </c>
      <c r="H126" s="1068"/>
      <c r="I126" s="779"/>
    </row>
    <row r="127" spans="2:9">
      <c r="B127" s="729">
        <v>300</v>
      </c>
      <c r="C127" s="729">
        <v>16</v>
      </c>
      <c r="D127" s="730" t="s">
        <v>2047</v>
      </c>
      <c r="E127" s="728">
        <v>250</v>
      </c>
      <c r="F127" s="728">
        <v>750</v>
      </c>
      <c r="G127" s="1015">
        <v>775560</v>
      </c>
      <c r="H127" s="1068"/>
      <c r="I127" s="779"/>
    </row>
    <row r="128" spans="2:9">
      <c r="B128" s="729">
        <v>350</v>
      </c>
      <c r="C128" s="729">
        <v>16</v>
      </c>
      <c r="D128" s="730" t="s">
        <v>2073</v>
      </c>
      <c r="E128" s="728">
        <v>300</v>
      </c>
      <c r="F128" s="728">
        <v>750</v>
      </c>
      <c r="G128" s="1015">
        <v>1244640</v>
      </c>
      <c r="H128" s="1068"/>
      <c r="I128" s="779"/>
    </row>
    <row r="129" spans="2:9">
      <c r="B129" s="729">
        <v>400</v>
      </c>
      <c r="C129" s="729">
        <v>16</v>
      </c>
      <c r="D129" s="730" t="s">
        <v>2074</v>
      </c>
      <c r="E129" s="728">
        <v>305</v>
      </c>
      <c r="F129" s="728">
        <v>880</v>
      </c>
      <c r="G129" s="1015">
        <v>2017800</v>
      </c>
      <c r="H129" s="1068"/>
      <c r="I129" s="779"/>
    </row>
    <row r="130" spans="2:9">
      <c r="B130" s="735">
        <v>500</v>
      </c>
      <c r="C130" s="729">
        <v>16</v>
      </c>
      <c r="D130" s="730" t="s">
        <v>2048</v>
      </c>
      <c r="E130" s="728">
        <v>390</v>
      </c>
      <c r="F130" s="728">
        <v>990</v>
      </c>
      <c r="G130" s="1015">
        <v>3651360</v>
      </c>
      <c r="H130" s="1068"/>
      <c r="I130" s="779"/>
    </row>
    <row r="131" spans="2:9">
      <c r="B131" s="729">
        <v>600</v>
      </c>
      <c r="C131" s="729">
        <v>16</v>
      </c>
      <c r="D131" s="730" t="s">
        <v>2075</v>
      </c>
      <c r="E131" s="728">
        <v>500</v>
      </c>
      <c r="F131" s="728">
        <v>1173</v>
      </c>
      <c r="G131" s="1015">
        <v>6696000</v>
      </c>
      <c r="H131" s="1068"/>
      <c r="I131" s="779"/>
    </row>
    <row r="132" spans="2:9">
      <c r="B132" s="729">
        <v>600</v>
      </c>
      <c r="C132" s="729">
        <v>25</v>
      </c>
      <c r="D132" s="730" t="s">
        <v>2076</v>
      </c>
      <c r="E132" s="728">
        <v>500</v>
      </c>
      <c r="F132" s="728">
        <v>1173</v>
      </c>
      <c r="G132" s="1015">
        <v>7364640</v>
      </c>
      <c r="H132" s="1068"/>
      <c r="I132" s="779"/>
    </row>
    <row r="133" spans="2:9">
      <c r="B133" s="729">
        <v>700</v>
      </c>
      <c r="C133" s="729">
        <v>16</v>
      </c>
      <c r="D133" s="730" t="s">
        <v>2077</v>
      </c>
      <c r="E133" s="728">
        <v>600</v>
      </c>
      <c r="F133" s="728">
        <v>1376</v>
      </c>
      <c r="G133" s="1015">
        <v>13932720</v>
      </c>
      <c r="H133" s="1068"/>
      <c r="I133" s="779"/>
    </row>
    <row r="134" spans="2:9">
      <c r="B134" s="729">
        <v>700</v>
      </c>
      <c r="C134" s="729">
        <v>25</v>
      </c>
      <c r="D134" s="730" t="s">
        <v>2078</v>
      </c>
      <c r="E134" s="728">
        <v>600</v>
      </c>
      <c r="F134" s="728">
        <v>1376</v>
      </c>
      <c r="G134" s="1015">
        <v>15337200</v>
      </c>
      <c r="H134" s="1068"/>
      <c r="I134" s="779"/>
    </row>
    <row r="135" spans="2:9">
      <c r="B135" s="736"/>
      <c r="C135" s="732"/>
      <c r="D135" s="672"/>
      <c r="E135" s="671"/>
      <c r="F135" s="671"/>
      <c r="G135" s="733"/>
      <c r="H135" s="997"/>
    </row>
    <row r="136" spans="2:9">
      <c r="B136" s="736"/>
      <c r="C136" s="732"/>
      <c r="D136" s="672"/>
      <c r="E136" s="671"/>
      <c r="F136" s="671"/>
      <c r="G136" s="733"/>
      <c r="H136" s="997"/>
    </row>
    <row r="137" spans="2:9">
      <c r="B137" s="736"/>
      <c r="C137" s="732"/>
      <c r="D137" s="672"/>
      <c r="E137" s="671"/>
      <c r="F137" s="671"/>
      <c r="G137" s="733"/>
      <c r="H137" s="997"/>
    </row>
    <row r="138" spans="2:9">
      <c r="B138" s="736"/>
      <c r="C138" s="732"/>
      <c r="D138" s="672"/>
      <c r="E138" s="671"/>
      <c r="F138" s="671"/>
      <c r="G138" s="733"/>
      <c r="H138" s="997"/>
    </row>
    <row r="139" spans="2:9">
      <c r="B139" s="736"/>
      <c r="C139" s="732"/>
      <c r="D139" s="672"/>
      <c r="E139" s="671"/>
      <c r="F139" s="671"/>
      <c r="G139" s="733"/>
      <c r="H139" s="997"/>
    </row>
    <row r="140" spans="2:9">
      <c r="B140" s="736"/>
      <c r="C140" s="732"/>
      <c r="D140" s="672"/>
      <c r="E140" s="671"/>
      <c r="F140" s="671"/>
      <c r="G140" s="733"/>
      <c r="H140" s="997"/>
    </row>
    <row r="141" spans="2:9">
      <c r="B141" s="736"/>
      <c r="C141" s="732"/>
      <c r="D141" s="672"/>
      <c r="E141" s="671"/>
      <c r="F141" s="671"/>
      <c r="G141" s="733"/>
      <c r="H141" s="997"/>
    </row>
    <row r="142" spans="2:9">
      <c r="B142" s="736"/>
      <c r="C142" s="732"/>
      <c r="D142" s="672"/>
      <c r="E142" s="671"/>
      <c r="F142" s="671"/>
      <c r="G142" s="733"/>
      <c r="H142" s="997"/>
    </row>
    <row r="143" spans="2:9">
      <c r="B143" s="736"/>
      <c r="C143" s="732"/>
      <c r="D143" s="672"/>
      <c r="E143" s="671"/>
      <c r="F143" s="671"/>
      <c r="G143" s="733"/>
      <c r="H143" s="997"/>
    </row>
    <row r="144" spans="2:9">
      <c r="B144" s="736"/>
      <c r="C144" s="732"/>
      <c r="D144" s="672"/>
      <c r="E144" s="671"/>
      <c r="F144" s="671"/>
      <c r="G144" s="733"/>
      <c r="H144" s="997"/>
    </row>
    <row r="145" spans="2:8">
      <c r="B145" s="736"/>
      <c r="C145" s="732"/>
      <c r="D145" s="672"/>
      <c r="E145" s="671"/>
      <c r="F145" s="671"/>
      <c r="G145" s="733"/>
      <c r="H145" s="997"/>
    </row>
    <row r="146" spans="2:8">
      <c r="B146" s="736"/>
      <c r="C146" s="732"/>
      <c r="D146" s="672"/>
      <c r="E146" s="671"/>
      <c r="F146" s="671"/>
      <c r="G146" s="733"/>
      <c r="H146" s="997"/>
    </row>
    <row r="147" spans="2:8">
      <c r="B147" s="736"/>
      <c r="C147" s="732"/>
      <c r="D147" s="672"/>
      <c r="E147" s="671"/>
      <c r="F147" s="671"/>
      <c r="G147" s="733"/>
      <c r="H147" s="997"/>
    </row>
    <row r="148" spans="2:8">
      <c r="B148" s="736"/>
      <c r="C148" s="732"/>
      <c r="D148" s="672"/>
      <c r="E148" s="671"/>
      <c r="F148" s="671"/>
      <c r="G148" s="733"/>
      <c r="H148" s="997"/>
    </row>
    <row r="149" spans="2:8">
      <c r="B149" s="736"/>
      <c r="C149" s="732"/>
      <c r="D149" s="672"/>
      <c r="E149" s="671"/>
      <c r="F149" s="671"/>
      <c r="G149" s="733"/>
      <c r="H149" s="997"/>
    </row>
    <row r="150" spans="2:8">
      <c r="C150" s="732"/>
      <c r="D150" s="732"/>
      <c r="E150" s="672"/>
      <c r="F150" s="672"/>
      <c r="G150" s="672"/>
      <c r="H150" s="997"/>
    </row>
    <row r="151" spans="2:8">
      <c r="C151" s="732"/>
      <c r="D151" s="732"/>
      <c r="E151" s="672"/>
      <c r="F151" s="672"/>
      <c r="G151" s="672"/>
      <c r="H151" s="997"/>
    </row>
    <row r="152" spans="2:8">
      <c r="C152" s="732"/>
      <c r="D152" s="732"/>
      <c r="E152" s="672"/>
      <c r="F152" s="672"/>
      <c r="G152" s="672"/>
      <c r="H152" s="997"/>
    </row>
    <row r="153" spans="2:8">
      <c r="C153" s="732"/>
      <c r="D153" s="732"/>
      <c r="E153" s="672"/>
      <c r="F153" s="672"/>
      <c r="G153" s="672"/>
      <c r="H153" s="997"/>
    </row>
    <row r="154" spans="2:8">
      <c r="C154" s="732"/>
      <c r="D154" s="732"/>
      <c r="E154" s="672"/>
      <c r="F154" s="672"/>
      <c r="G154" s="672"/>
      <c r="H154" s="997"/>
    </row>
    <row r="155" spans="2:8">
      <c r="C155" s="732"/>
      <c r="D155" s="732"/>
      <c r="E155" s="672"/>
      <c r="F155" s="672"/>
      <c r="G155" s="672"/>
      <c r="H155" s="997"/>
    </row>
    <row r="156" spans="2:8">
      <c r="C156" s="732"/>
      <c r="D156" s="732"/>
      <c r="E156" s="672"/>
      <c r="F156" s="672"/>
      <c r="G156" s="672"/>
      <c r="H156" s="997"/>
    </row>
    <row r="157" spans="2:8">
      <c r="C157" s="732"/>
      <c r="D157" s="732"/>
      <c r="E157" s="672"/>
      <c r="F157" s="672"/>
      <c r="G157" s="672"/>
      <c r="H157" s="997"/>
    </row>
    <row r="158" spans="2:8">
      <c r="C158" s="732"/>
      <c r="D158" s="732"/>
      <c r="E158" s="672"/>
      <c r="F158" s="672"/>
      <c r="G158" s="672"/>
      <c r="H158" s="997"/>
    </row>
    <row r="159" spans="2:8">
      <c r="C159" s="732"/>
      <c r="D159" s="732"/>
      <c r="E159" s="672"/>
      <c r="F159" s="672"/>
      <c r="G159" s="672"/>
      <c r="H159" s="997"/>
    </row>
    <row r="160" spans="2:8">
      <c r="B160" s="472"/>
      <c r="C160" s="732"/>
      <c r="D160" s="732"/>
      <c r="E160" s="672"/>
      <c r="F160" s="672"/>
      <c r="G160" s="672"/>
      <c r="H160" s="997"/>
    </row>
    <row r="161" spans="2:9">
      <c r="C161" s="732"/>
      <c r="D161" s="732"/>
      <c r="E161" s="672"/>
      <c r="F161" s="672"/>
      <c r="G161" s="672"/>
      <c r="H161" s="997"/>
    </row>
    <row r="162" spans="2:9">
      <c r="C162" s="732"/>
      <c r="D162" s="732"/>
      <c r="E162" s="672"/>
      <c r="F162" s="672"/>
      <c r="G162" s="672"/>
      <c r="H162" s="997"/>
    </row>
    <row r="163" spans="2:9">
      <c r="C163" s="732"/>
      <c r="D163" s="732"/>
      <c r="E163" s="672"/>
      <c r="F163" s="672"/>
      <c r="G163" s="672"/>
      <c r="H163" s="997"/>
    </row>
    <row r="164" spans="2:9">
      <c r="C164" s="732"/>
      <c r="D164" s="732"/>
      <c r="E164" s="672"/>
      <c r="F164" s="672"/>
      <c r="G164" s="672"/>
      <c r="H164" s="997"/>
    </row>
    <row r="165" spans="2:9">
      <c r="C165" s="732"/>
      <c r="D165" s="732"/>
      <c r="E165" s="672"/>
      <c r="F165" s="672"/>
      <c r="G165" s="672"/>
      <c r="H165" s="997"/>
    </row>
    <row r="166" spans="2:9">
      <c r="B166" s="472"/>
      <c r="C166" s="732"/>
      <c r="D166" s="732"/>
      <c r="E166" s="672"/>
      <c r="F166" s="672"/>
      <c r="G166" s="672"/>
      <c r="H166" s="997"/>
      <c r="I166" s="471"/>
    </row>
    <row r="167" spans="2:9">
      <c r="B167" s="471"/>
      <c r="C167" s="732"/>
      <c r="D167" s="732"/>
      <c r="E167" s="672"/>
      <c r="F167" s="672"/>
      <c r="G167" s="672"/>
      <c r="H167" s="997"/>
      <c r="I167" s="471"/>
    </row>
    <row r="168" spans="2:9">
      <c r="B168" s="471"/>
      <c r="C168" s="732"/>
      <c r="D168" s="732"/>
      <c r="E168" s="672"/>
      <c r="F168" s="672"/>
      <c r="G168" s="672"/>
      <c r="H168" s="997"/>
      <c r="I168" s="471"/>
    </row>
    <row r="169" spans="2:9">
      <c r="B169" s="471"/>
      <c r="C169" s="732"/>
      <c r="D169" s="732"/>
      <c r="E169" s="672"/>
      <c r="F169" s="672"/>
      <c r="G169" s="672"/>
      <c r="H169" s="997"/>
      <c r="I169" s="471"/>
    </row>
    <row r="170" spans="2:9">
      <c r="B170" s="472"/>
      <c r="C170" s="732"/>
      <c r="D170" s="732"/>
      <c r="E170" s="672"/>
      <c r="F170" s="672"/>
      <c r="G170" s="672"/>
      <c r="H170" s="997"/>
      <c r="I170" s="471"/>
    </row>
    <row r="171" spans="2:9">
      <c r="B171" s="472"/>
      <c r="C171" s="732"/>
      <c r="D171" s="732"/>
      <c r="E171" s="672"/>
      <c r="F171" s="672"/>
      <c r="G171" s="672"/>
      <c r="H171" s="997"/>
      <c r="I171" s="471"/>
    </row>
    <row r="172" spans="2:9">
      <c r="B172" s="472"/>
      <c r="C172" s="732"/>
      <c r="D172" s="732"/>
      <c r="E172" s="672"/>
      <c r="F172" s="672"/>
      <c r="G172" s="672"/>
      <c r="H172" s="997"/>
      <c r="I172" s="471"/>
    </row>
    <row r="173" spans="2:9">
      <c r="B173" s="472"/>
      <c r="C173" s="732"/>
      <c r="D173" s="732"/>
      <c r="E173" s="672"/>
      <c r="F173" s="672"/>
      <c r="G173" s="672"/>
      <c r="H173" s="997"/>
      <c r="I173" s="471"/>
    </row>
    <row r="174" spans="2:9">
      <c r="B174" s="472"/>
      <c r="C174" s="732"/>
      <c r="D174" s="732"/>
      <c r="E174" s="672"/>
      <c r="F174" s="672"/>
      <c r="G174" s="672"/>
      <c r="H174" s="997"/>
      <c r="I174" s="471"/>
    </row>
    <row r="175" spans="2:9">
      <c r="B175" s="472"/>
      <c r="C175" s="732"/>
      <c r="D175" s="732"/>
      <c r="E175" s="672"/>
      <c r="F175" s="672"/>
      <c r="G175" s="672"/>
      <c r="H175" s="997"/>
      <c r="I175" s="471"/>
    </row>
    <row r="176" spans="2:9">
      <c r="B176" s="472"/>
      <c r="C176" s="732"/>
      <c r="D176" s="732"/>
      <c r="E176" s="672"/>
      <c r="F176" s="672"/>
      <c r="G176" s="672"/>
      <c r="H176" s="997"/>
      <c r="I176" s="471"/>
    </row>
    <row r="177" spans="2:9" ht="39.6">
      <c r="B177" s="731" t="s">
        <v>193</v>
      </c>
      <c r="C177" s="731" t="s">
        <v>194</v>
      </c>
      <c r="D177" s="731" t="s">
        <v>1853</v>
      </c>
      <c r="E177" s="731" t="s">
        <v>1854</v>
      </c>
      <c r="F177" s="731" t="s">
        <v>1857</v>
      </c>
      <c r="G177" s="731" t="s">
        <v>2156</v>
      </c>
      <c r="H177" s="997"/>
      <c r="I177" s="471"/>
    </row>
    <row r="178" spans="2:9" ht="26.4">
      <c r="B178" s="1132" t="s">
        <v>1856</v>
      </c>
      <c r="C178" s="1133"/>
      <c r="D178" s="1133"/>
      <c r="E178" s="1133"/>
      <c r="F178" s="1134"/>
      <c r="G178" s="734" t="s">
        <v>1858</v>
      </c>
      <c r="H178" s="997"/>
      <c r="I178" s="471"/>
    </row>
    <row r="179" spans="2:9">
      <c r="B179" s="729">
        <v>15</v>
      </c>
      <c r="C179" s="729">
        <v>40</v>
      </c>
      <c r="D179" s="730" t="s">
        <v>2049</v>
      </c>
      <c r="E179" s="728">
        <v>10</v>
      </c>
      <c r="F179" s="728">
        <v>200</v>
      </c>
      <c r="G179" s="1015">
        <v>5760</v>
      </c>
      <c r="H179" s="1069"/>
      <c r="I179" s="779"/>
    </row>
    <row r="180" spans="2:9">
      <c r="B180" s="729">
        <v>20</v>
      </c>
      <c r="C180" s="729">
        <v>40</v>
      </c>
      <c r="D180" s="730" t="s">
        <v>2050</v>
      </c>
      <c r="E180" s="728">
        <v>15</v>
      </c>
      <c r="F180" s="728">
        <v>200</v>
      </c>
      <c r="G180" s="1015">
        <v>6120</v>
      </c>
      <c r="H180" s="1069"/>
      <c r="I180" s="779"/>
    </row>
    <row r="181" spans="2:9">
      <c r="B181" s="729">
        <v>25</v>
      </c>
      <c r="C181" s="729">
        <v>40</v>
      </c>
      <c r="D181" s="730" t="s">
        <v>2051</v>
      </c>
      <c r="E181" s="728">
        <v>25</v>
      </c>
      <c r="F181" s="728">
        <v>230</v>
      </c>
      <c r="G181" s="1015">
        <v>6120</v>
      </c>
      <c r="H181" s="1069"/>
      <c r="I181" s="779"/>
    </row>
    <row r="182" spans="2:9">
      <c r="B182" s="729">
        <v>32</v>
      </c>
      <c r="C182" s="729">
        <v>40</v>
      </c>
      <c r="D182" s="730" t="s">
        <v>2052</v>
      </c>
      <c r="E182" s="728">
        <v>25</v>
      </c>
      <c r="F182" s="728">
        <v>230</v>
      </c>
      <c r="G182" s="1015">
        <v>6480</v>
      </c>
      <c r="H182" s="1069"/>
      <c r="I182" s="779"/>
    </row>
    <row r="183" spans="2:9">
      <c r="B183" s="729">
        <v>40</v>
      </c>
      <c r="C183" s="729">
        <v>40</v>
      </c>
      <c r="D183" s="730" t="s">
        <v>2053</v>
      </c>
      <c r="E183" s="728">
        <v>32</v>
      </c>
      <c r="F183" s="728">
        <v>250</v>
      </c>
      <c r="G183" s="1015">
        <v>8400</v>
      </c>
      <c r="H183" s="1069"/>
      <c r="I183" s="779"/>
    </row>
    <row r="184" spans="2:9">
      <c r="B184" s="729">
        <v>50</v>
      </c>
      <c r="C184" s="729">
        <v>40</v>
      </c>
      <c r="D184" s="730" t="s">
        <v>2054</v>
      </c>
      <c r="E184" s="728">
        <v>40</v>
      </c>
      <c r="F184" s="728">
        <v>270</v>
      </c>
      <c r="G184" s="1015">
        <v>9240</v>
      </c>
      <c r="H184" s="1069"/>
      <c r="I184" s="779"/>
    </row>
    <row r="185" spans="2:9">
      <c r="B185" s="729">
        <v>65</v>
      </c>
      <c r="C185" s="729">
        <v>25</v>
      </c>
      <c r="D185" s="730" t="s">
        <v>2055</v>
      </c>
      <c r="E185" s="728">
        <v>50</v>
      </c>
      <c r="F185" s="728">
        <v>280</v>
      </c>
      <c r="G185" s="1015">
        <v>12600</v>
      </c>
      <c r="H185" s="1069"/>
      <c r="I185" s="779"/>
    </row>
    <row r="186" spans="2:9">
      <c r="B186" s="729">
        <v>80</v>
      </c>
      <c r="C186" s="729">
        <v>25</v>
      </c>
      <c r="D186" s="730" t="s">
        <v>2056</v>
      </c>
      <c r="E186" s="728">
        <v>65</v>
      </c>
      <c r="F186" s="728">
        <v>280</v>
      </c>
      <c r="G186" s="1015">
        <v>15720</v>
      </c>
      <c r="H186" s="1069"/>
      <c r="I186" s="779"/>
    </row>
    <row r="187" spans="2:9">
      <c r="B187" s="729">
        <v>100</v>
      </c>
      <c r="C187" s="729">
        <v>25</v>
      </c>
      <c r="D187" s="730" t="s">
        <v>2057</v>
      </c>
      <c r="E187" s="728">
        <v>75</v>
      </c>
      <c r="F187" s="728">
        <v>300</v>
      </c>
      <c r="G187" s="1015">
        <v>18360</v>
      </c>
      <c r="H187" s="1069"/>
      <c r="I187" s="779"/>
    </row>
    <row r="188" spans="2:9">
      <c r="B188" s="729">
        <v>125</v>
      </c>
      <c r="C188" s="729">
        <v>25</v>
      </c>
      <c r="D188" s="730" t="s">
        <v>2058</v>
      </c>
      <c r="E188" s="728">
        <v>100</v>
      </c>
      <c r="F188" s="728">
        <v>330</v>
      </c>
      <c r="G188" s="1015">
        <v>39000</v>
      </c>
      <c r="H188" s="1069"/>
      <c r="I188" s="779"/>
    </row>
    <row r="189" spans="2:9">
      <c r="B189" s="729">
        <v>150</v>
      </c>
      <c r="C189" s="729">
        <v>25</v>
      </c>
      <c r="D189" s="730" t="s">
        <v>2059</v>
      </c>
      <c r="E189" s="728">
        <v>125</v>
      </c>
      <c r="F189" s="728">
        <v>360</v>
      </c>
      <c r="G189" s="1015">
        <v>45120</v>
      </c>
      <c r="H189" s="1069"/>
      <c r="I189" s="779"/>
    </row>
    <row r="190" spans="2:9">
      <c r="B190" s="729">
        <v>200</v>
      </c>
      <c r="C190" s="729">
        <v>25</v>
      </c>
      <c r="D190" s="730" t="s">
        <v>2060</v>
      </c>
      <c r="E190" s="728">
        <v>150</v>
      </c>
      <c r="F190" s="728">
        <v>430</v>
      </c>
      <c r="G190" s="1015">
        <v>91680</v>
      </c>
      <c r="H190" s="1069"/>
      <c r="I190" s="779"/>
    </row>
    <row r="191" spans="2:9">
      <c r="B191" s="729">
        <v>250</v>
      </c>
      <c r="C191" s="729">
        <v>25</v>
      </c>
      <c r="D191" s="730" t="s">
        <v>2079</v>
      </c>
      <c r="E191" s="728">
        <v>200</v>
      </c>
      <c r="F191" s="728">
        <v>510</v>
      </c>
      <c r="G191" s="1015">
        <v>168000</v>
      </c>
      <c r="H191" s="1069"/>
      <c r="I191" s="779"/>
    </row>
    <row r="192" spans="2:9">
      <c r="B192" s="729">
        <v>300</v>
      </c>
      <c r="C192" s="729">
        <v>16</v>
      </c>
      <c r="D192" s="730" t="s">
        <v>2061</v>
      </c>
      <c r="E192" s="728">
        <v>250</v>
      </c>
      <c r="F192" s="728">
        <v>730</v>
      </c>
      <c r="G192" s="1015">
        <v>656280</v>
      </c>
      <c r="H192" s="1069"/>
      <c r="I192" s="779"/>
    </row>
    <row r="193" spans="2:9">
      <c r="B193" s="729">
        <v>350</v>
      </c>
      <c r="C193" s="729">
        <v>16</v>
      </c>
      <c r="D193" s="730" t="s">
        <v>2080</v>
      </c>
      <c r="E193" s="728">
        <v>300</v>
      </c>
      <c r="F193" s="728">
        <v>730</v>
      </c>
      <c r="G193" s="1015">
        <v>1053240</v>
      </c>
      <c r="H193" s="1069"/>
      <c r="I193" s="779"/>
    </row>
    <row r="194" spans="2:9">
      <c r="B194" s="729">
        <v>400</v>
      </c>
      <c r="C194" s="729">
        <v>16</v>
      </c>
      <c r="D194" s="730" t="s">
        <v>2081</v>
      </c>
      <c r="E194" s="728">
        <v>305</v>
      </c>
      <c r="F194" s="728">
        <v>860</v>
      </c>
      <c r="G194" s="1015">
        <v>1729680</v>
      </c>
      <c r="H194" s="1069"/>
      <c r="I194" s="779"/>
    </row>
    <row r="195" spans="2:9">
      <c r="B195" s="735">
        <v>500</v>
      </c>
      <c r="C195" s="729">
        <v>16</v>
      </c>
      <c r="D195" s="730" t="s">
        <v>2062</v>
      </c>
      <c r="E195" s="728">
        <v>390</v>
      </c>
      <c r="F195" s="728">
        <v>970</v>
      </c>
      <c r="G195" s="1015">
        <v>3363120</v>
      </c>
      <c r="H195" s="1069"/>
      <c r="I195" s="779"/>
    </row>
    <row r="196" spans="2:9">
      <c r="B196" s="729">
        <v>600</v>
      </c>
      <c r="C196" s="729">
        <v>25</v>
      </c>
      <c r="D196" s="730" t="s">
        <v>2082</v>
      </c>
      <c r="E196" s="728">
        <v>500</v>
      </c>
      <c r="F196" s="728">
        <v>1143</v>
      </c>
      <c r="G196" s="1015">
        <v>5802480</v>
      </c>
      <c r="H196" s="1069"/>
      <c r="I196" s="779"/>
    </row>
    <row r="197" spans="2:9">
      <c r="B197" s="729">
        <v>700</v>
      </c>
      <c r="C197" s="729">
        <v>25</v>
      </c>
      <c r="D197" s="730" t="s">
        <v>2083</v>
      </c>
      <c r="E197" s="728">
        <v>600</v>
      </c>
      <c r="F197" s="728">
        <v>1346</v>
      </c>
      <c r="G197" s="1015">
        <v>12395400</v>
      </c>
      <c r="H197" s="1069"/>
      <c r="I197" s="779"/>
    </row>
    <row r="198" spans="2:9">
      <c r="H198" s="997"/>
      <c r="I198" s="471"/>
    </row>
    <row r="254" spans="2:9" ht="39.6">
      <c r="B254" s="731" t="s">
        <v>193</v>
      </c>
      <c r="C254" s="731" t="s">
        <v>194</v>
      </c>
      <c r="D254" s="731" t="s">
        <v>1853</v>
      </c>
      <c r="E254" s="731" t="s">
        <v>1854</v>
      </c>
      <c r="F254" s="731" t="s">
        <v>1857</v>
      </c>
      <c r="G254" s="731" t="s">
        <v>2156</v>
      </c>
    </row>
    <row r="255" spans="2:9" ht="26.4">
      <c r="B255" s="1135" t="s">
        <v>1859</v>
      </c>
      <c r="C255" s="1136"/>
      <c r="D255" s="1136"/>
      <c r="E255" s="1136"/>
      <c r="F255" s="1136"/>
      <c r="G255" s="734" t="s">
        <v>1858</v>
      </c>
    </row>
    <row r="256" spans="2:9">
      <c r="B256" s="729">
        <v>15</v>
      </c>
      <c r="C256" s="729">
        <v>40</v>
      </c>
      <c r="D256" s="730" t="s">
        <v>2063</v>
      </c>
      <c r="E256" s="728">
        <v>10</v>
      </c>
      <c r="F256" s="728">
        <v>135</v>
      </c>
      <c r="G256" s="1015">
        <v>6000</v>
      </c>
      <c r="H256" s="1068"/>
      <c r="I256" s="779"/>
    </row>
    <row r="257" spans="2:9">
      <c r="B257" s="729">
        <v>20</v>
      </c>
      <c r="C257" s="729">
        <v>40</v>
      </c>
      <c r="D257" s="730" t="s">
        <v>2064</v>
      </c>
      <c r="E257" s="728">
        <v>15</v>
      </c>
      <c r="F257" s="728">
        <v>135</v>
      </c>
      <c r="G257" s="1015">
        <v>6360</v>
      </c>
      <c r="H257" s="1068"/>
      <c r="I257" s="779"/>
    </row>
    <row r="258" spans="2:9">
      <c r="B258" s="729">
        <v>25</v>
      </c>
      <c r="C258" s="729">
        <v>40</v>
      </c>
      <c r="D258" s="730" t="s">
        <v>2065</v>
      </c>
      <c r="E258" s="728">
        <v>18</v>
      </c>
      <c r="F258" s="728">
        <v>135</v>
      </c>
      <c r="G258" s="1015">
        <v>6960</v>
      </c>
      <c r="H258" s="1068"/>
      <c r="I258" s="779"/>
    </row>
    <row r="259" spans="2:9">
      <c r="B259" s="729">
        <v>32</v>
      </c>
      <c r="C259" s="729">
        <v>40</v>
      </c>
      <c r="D259" s="730" t="s">
        <v>2066</v>
      </c>
      <c r="E259" s="728">
        <v>24</v>
      </c>
      <c r="F259" s="728">
        <v>135</v>
      </c>
      <c r="G259" s="1015">
        <v>8040</v>
      </c>
      <c r="H259" s="1068"/>
      <c r="I259" s="779"/>
    </row>
    <row r="260" spans="2:9">
      <c r="B260" s="729">
        <v>40</v>
      </c>
      <c r="C260" s="729">
        <v>40</v>
      </c>
      <c r="D260" s="730" t="s">
        <v>2067</v>
      </c>
      <c r="E260" s="728">
        <v>30</v>
      </c>
      <c r="F260" s="728">
        <v>155</v>
      </c>
      <c r="G260" s="1015">
        <v>9240</v>
      </c>
      <c r="H260" s="1068"/>
      <c r="I260" s="779"/>
    </row>
    <row r="261" spans="2:9">
      <c r="B261" s="729">
        <v>50</v>
      </c>
      <c r="C261" s="729">
        <v>40</v>
      </c>
      <c r="D261" s="730" t="s">
        <v>2068</v>
      </c>
      <c r="E261" s="728">
        <v>40</v>
      </c>
      <c r="F261" s="728">
        <v>170</v>
      </c>
      <c r="G261" s="1015">
        <v>10680</v>
      </c>
      <c r="H261" s="1068"/>
      <c r="I261" s="779"/>
    </row>
    <row r="262" spans="2:9">
      <c r="B262" s="729">
        <v>65</v>
      </c>
      <c r="C262" s="729">
        <v>25</v>
      </c>
      <c r="D262" s="730" t="s">
        <v>2069</v>
      </c>
      <c r="E262" s="728">
        <v>49</v>
      </c>
      <c r="F262" s="728">
        <v>190</v>
      </c>
      <c r="G262" s="1015">
        <v>12240</v>
      </c>
      <c r="H262" s="1068"/>
      <c r="I262" s="779"/>
    </row>
    <row r="263" spans="2:9">
      <c r="B263" s="729">
        <v>80</v>
      </c>
      <c r="C263" s="729">
        <v>25</v>
      </c>
      <c r="D263" s="730" t="s">
        <v>2070</v>
      </c>
      <c r="E263" s="728">
        <v>63</v>
      </c>
      <c r="F263" s="728">
        <v>200</v>
      </c>
      <c r="G263" s="1015">
        <v>19560</v>
      </c>
      <c r="H263" s="1068"/>
      <c r="I263" s="779"/>
    </row>
    <row r="264" spans="2:9">
      <c r="B264" s="729">
        <v>100</v>
      </c>
      <c r="C264" s="729">
        <v>25</v>
      </c>
      <c r="D264" s="730" t="s">
        <v>2084</v>
      </c>
      <c r="E264" s="728">
        <v>75</v>
      </c>
      <c r="F264" s="728">
        <v>240</v>
      </c>
      <c r="G264" s="1015">
        <v>22080</v>
      </c>
      <c r="H264" s="1068"/>
      <c r="I264" s="779"/>
    </row>
    <row r="328" spans="2:9" ht="39.6">
      <c r="B328" s="731" t="s">
        <v>193</v>
      </c>
      <c r="C328" s="731" t="s">
        <v>194</v>
      </c>
      <c r="D328" s="731" t="s">
        <v>1853</v>
      </c>
      <c r="E328" s="731" t="s">
        <v>1854</v>
      </c>
      <c r="F328" s="731" t="s">
        <v>1857</v>
      </c>
      <c r="G328" s="731" t="s">
        <v>2156</v>
      </c>
    </row>
    <row r="329" spans="2:9" ht="26.4">
      <c r="B329" s="1132" t="s">
        <v>1860</v>
      </c>
      <c r="C329" s="1133"/>
      <c r="D329" s="1133"/>
      <c r="E329" s="1133"/>
      <c r="F329" s="1134"/>
      <c r="G329" s="734" t="s">
        <v>1858</v>
      </c>
    </row>
    <row r="330" spans="2:9">
      <c r="B330" s="729">
        <v>15</v>
      </c>
      <c r="C330" s="729">
        <v>40</v>
      </c>
      <c r="D330" s="730" t="s">
        <v>2085</v>
      </c>
      <c r="E330" s="728">
        <v>15</v>
      </c>
      <c r="F330" s="728">
        <v>120</v>
      </c>
      <c r="G330" s="1015">
        <v>8520</v>
      </c>
      <c r="H330" s="1068"/>
      <c r="I330" s="779"/>
    </row>
    <row r="331" spans="2:9">
      <c r="B331" s="729">
        <v>20</v>
      </c>
      <c r="C331" s="729">
        <v>40</v>
      </c>
      <c r="D331" s="730" t="s">
        <v>2086</v>
      </c>
      <c r="E331" s="728">
        <v>18</v>
      </c>
      <c r="F331" s="728">
        <v>140</v>
      </c>
      <c r="G331" s="1015">
        <v>10320</v>
      </c>
      <c r="H331" s="1068"/>
      <c r="I331" s="779"/>
    </row>
    <row r="332" spans="2:9">
      <c r="B332" s="729">
        <v>25</v>
      </c>
      <c r="C332" s="729">
        <v>40</v>
      </c>
      <c r="D332" s="730" t="s">
        <v>2087</v>
      </c>
      <c r="E332" s="728">
        <v>24</v>
      </c>
      <c r="F332" s="728">
        <v>140</v>
      </c>
      <c r="G332" s="1015">
        <v>11280</v>
      </c>
      <c r="H332" s="1068"/>
      <c r="I332" s="779"/>
    </row>
    <row r="333" spans="2:9">
      <c r="B333" s="729">
        <v>32</v>
      </c>
      <c r="C333" s="729">
        <v>40</v>
      </c>
      <c r="D333" s="730" t="s">
        <v>2088</v>
      </c>
      <c r="E333" s="728">
        <v>30</v>
      </c>
      <c r="F333" s="728">
        <v>165</v>
      </c>
      <c r="G333" s="1015">
        <v>11760</v>
      </c>
      <c r="H333" s="1068"/>
      <c r="I333" s="779"/>
    </row>
    <row r="334" spans="2:9">
      <c r="B334" s="729">
        <v>40</v>
      </c>
      <c r="C334" s="729">
        <v>40</v>
      </c>
      <c r="D334" s="730" t="s">
        <v>2089</v>
      </c>
      <c r="E334" s="728">
        <v>40</v>
      </c>
      <c r="F334" s="728">
        <v>290</v>
      </c>
      <c r="G334" s="1015">
        <v>12600</v>
      </c>
      <c r="H334" s="1068"/>
      <c r="I334" s="779"/>
    </row>
    <row r="335" spans="2:9">
      <c r="B335" s="729">
        <v>50</v>
      </c>
      <c r="C335" s="729">
        <v>40</v>
      </c>
      <c r="D335" s="730" t="s">
        <v>2090</v>
      </c>
      <c r="E335" s="728">
        <v>49</v>
      </c>
      <c r="F335" s="728">
        <v>300</v>
      </c>
      <c r="G335" s="1015">
        <v>14160</v>
      </c>
      <c r="H335" s="1068"/>
      <c r="I335" s="779"/>
    </row>
    <row r="336" spans="2:9">
      <c r="B336" s="729">
        <v>65</v>
      </c>
      <c r="C336" s="729">
        <v>16</v>
      </c>
      <c r="D336" s="730" t="s">
        <v>2091</v>
      </c>
      <c r="E336" s="728">
        <v>64</v>
      </c>
      <c r="F336" s="728">
        <v>300</v>
      </c>
      <c r="G336" s="1015">
        <v>19440</v>
      </c>
      <c r="H336" s="1068"/>
      <c r="I336" s="779"/>
    </row>
    <row r="337" spans="2:9">
      <c r="B337" s="729">
        <v>65</v>
      </c>
      <c r="C337" s="729">
        <v>25</v>
      </c>
      <c r="D337" s="730" t="s">
        <v>2092</v>
      </c>
      <c r="E337" s="728">
        <v>64</v>
      </c>
      <c r="F337" s="728">
        <v>300</v>
      </c>
      <c r="G337" s="1015">
        <v>20280</v>
      </c>
      <c r="H337" s="1068"/>
      <c r="I337" s="779"/>
    </row>
    <row r="338" spans="2:9">
      <c r="B338" s="729">
        <v>80</v>
      </c>
      <c r="C338" s="729">
        <v>16</v>
      </c>
      <c r="D338" s="730" t="s">
        <v>2093</v>
      </c>
      <c r="E338" s="728">
        <v>75</v>
      </c>
      <c r="F338" s="728">
        <v>320</v>
      </c>
      <c r="G338" s="1015">
        <v>22920</v>
      </c>
      <c r="H338" s="1068"/>
      <c r="I338" s="779"/>
    </row>
    <row r="339" spans="2:9">
      <c r="B339" s="729">
        <v>80</v>
      </c>
      <c r="C339" s="729">
        <v>25</v>
      </c>
      <c r="D339" s="730" t="s">
        <v>2094</v>
      </c>
      <c r="E339" s="728">
        <v>75</v>
      </c>
      <c r="F339" s="728">
        <v>320</v>
      </c>
      <c r="G339" s="1015">
        <v>24480</v>
      </c>
      <c r="H339" s="1068"/>
      <c r="I339" s="779"/>
    </row>
    <row r="340" spans="2:9">
      <c r="B340" s="729">
        <v>100</v>
      </c>
      <c r="C340" s="729">
        <v>16</v>
      </c>
      <c r="D340" s="730" t="s">
        <v>2095</v>
      </c>
      <c r="E340" s="728">
        <v>100</v>
      </c>
      <c r="F340" s="728">
        <v>350</v>
      </c>
      <c r="G340" s="1015">
        <v>45120</v>
      </c>
      <c r="H340" s="1068"/>
      <c r="I340" s="779"/>
    </row>
    <row r="341" spans="2:9">
      <c r="B341" s="729">
        <v>100</v>
      </c>
      <c r="C341" s="729">
        <v>25</v>
      </c>
      <c r="D341" s="730" t="s">
        <v>2096</v>
      </c>
      <c r="E341" s="728">
        <v>100</v>
      </c>
      <c r="F341" s="728">
        <v>350</v>
      </c>
      <c r="G341" s="1015">
        <v>46560</v>
      </c>
      <c r="H341" s="1068"/>
      <c r="I341" s="779"/>
    </row>
    <row r="342" spans="2:9">
      <c r="B342" s="729">
        <v>125</v>
      </c>
      <c r="C342" s="729">
        <v>16</v>
      </c>
      <c r="D342" s="730" t="s">
        <v>2097</v>
      </c>
      <c r="E342" s="728">
        <v>125</v>
      </c>
      <c r="F342" s="728">
        <v>380</v>
      </c>
      <c r="G342" s="1015">
        <v>55080</v>
      </c>
      <c r="H342" s="1068"/>
      <c r="I342" s="779"/>
    </row>
    <row r="343" spans="2:9">
      <c r="B343" s="729">
        <v>125</v>
      </c>
      <c r="C343" s="729">
        <v>25</v>
      </c>
      <c r="D343" s="730" t="s">
        <v>2098</v>
      </c>
      <c r="E343" s="728">
        <v>125</v>
      </c>
      <c r="F343" s="728">
        <v>380</v>
      </c>
      <c r="G343" s="1015">
        <v>57720</v>
      </c>
      <c r="H343" s="1068"/>
      <c r="I343" s="779"/>
    </row>
    <row r="344" spans="2:9">
      <c r="B344" s="729">
        <v>150</v>
      </c>
      <c r="C344" s="729">
        <v>16</v>
      </c>
      <c r="D344" s="730" t="s">
        <v>2099</v>
      </c>
      <c r="E344" s="728">
        <v>148</v>
      </c>
      <c r="F344" s="728">
        <v>410</v>
      </c>
      <c r="G344" s="1015">
        <v>95520</v>
      </c>
      <c r="H344" s="1068"/>
      <c r="I344" s="779"/>
    </row>
    <row r="345" spans="2:9">
      <c r="B345" s="729">
        <v>150</v>
      </c>
      <c r="C345" s="729">
        <v>25</v>
      </c>
      <c r="D345" s="730" t="s">
        <v>2100</v>
      </c>
      <c r="E345" s="728">
        <v>148</v>
      </c>
      <c r="F345" s="728">
        <v>410</v>
      </c>
      <c r="G345" s="1015">
        <v>112080</v>
      </c>
      <c r="H345" s="1068"/>
      <c r="I345" s="779"/>
    </row>
    <row r="346" spans="2:9">
      <c r="B346" s="729">
        <v>200</v>
      </c>
      <c r="C346" s="729">
        <v>16</v>
      </c>
      <c r="D346" s="730" t="s">
        <v>2101</v>
      </c>
      <c r="E346" s="728">
        <v>200</v>
      </c>
      <c r="F346" s="728">
        <v>530</v>
      </c>
      <c r="G346" s="1015">
        <v>174960</v>
      </c>
      <c r="H346" s="1068"/>
      <c r="I346" s="779"/>
    </row>
    <row r="347" spans="2:9">
      <c r="B347" s="729">
        <v>200</v>
      </c>
      <c r="C347" s="729">
        <v>25</v>
      </c>
      <c r="D347" s="730" t="s">
        <v>2102</v>
      </c>
      <c r="E347" s="728">
        <v>200</v>
      </c>
      <c r="F347" s="728">
        <v>530</v>
      </c>
      <c r="G347" s="1015">
        <v>191160</v>
      </c>
      <c r="H347" s="1068"/>
      <c r="I347" s="779"/>
    </row>
    <row r="348" spans="2:9">
      <c r="B348" s="729">
        <v>250</v>
      </c>
      <c r="C348" s="729">
        <v>16</v>
      </c>
      <c r="D348" s="730" t="s">
        <v>2103</v>
      </c>
      <c r="E348" s="728">
        <v>248</v>
      </c>
      <c r="F348" s="728">
        <v>750</v>
      </c>
      <c r="G348" s="1015">
        <v>775560</v>
      </c>
      <c r="H348" s="1068"/>
      <c r="I348" s="779"/>
    </row>
    <row r="349" spans="2:9">
      <c r="B349" s="729">
        <v>300</v>
      </c>
      <c r="C349" s="729">
        <v>16</v>
      </c>
      <c r="D349" s="730" t="s">
        <v>2104</v>
      </c>
      <c r="E349" s="728">
        <v>300</v>
      </c>
      <c r="F349" s="728">
        <v>750</v>
      </c>
      <c r="G349" s="1015">
        <v>1244760</v>
      </c>
      <c r="H349" s="1068"/>
      <c r="I349" s="779"/>
    </row>
    <row r="350" spans="2:9">
      <c r="B350" s="729">
        <v>400</v>
      </c>
      <c r="C350" s="729">
        <v>16</v>
      </c>
      <c r="D350" s="730" t="s">
        <v>2105</v>
      </c>
      <c r="E350" s="728">
        <v>390</v>
      </c>
      <c r="F350" s="728">
        <v>990</v>
      </c>
      <c r="G350" s="1015">
        <v>3651360</v>
      </c>
      <c r="H350" s="1068"/>
      <c r="I350" s="779"/>
    </row>
    <row r="351" spans="2:9">
      <c r="B351" s="729">
        <v>500</v>
      </c>
      <c r="C351" s="729">
        <v>16</v>
      </c>
      <c r="D351" s="730" t="s">
        <v>2106</v>
      </c>
      <c r="E351" s="728">
        <v>500</v>
      </c>
      <c r="F351" s="728">
        <v>1017</v>
      </c>
      <c r="G351" s="1015">
        <v>6696000</v>
      </c>
      <c r="H351" s="1068"/>
      <c r="I351" s="779"/>
    </row>
    <row r="352" spans="2:9">
      <c r="B352" s="729">
        <v>500</v>
      </c>
      <c r="C352" s="729">
        <v>25</v>
      </c>
      <c r="D352" s="730" t="s">
        <v>2107</v>
      </c>
      <c r="E352" s="728">
        <v>500</v>
      </c>
      <c r="F352" s="728">
        <v>1017</v>
      </c>
      <c r="G352" s="1015">
        <v>7364640</v>
      </c>
      <c r="H352" s="1068"/>
      <c r="I352" s="779"/>
    </row>
    <row r="353" spans="2:9">
      <c r="B353" s="729">
        <v>600</v>
      </c>
      <c r="C353" s="729">
        <v>16</v>
      </c>
      <c r="D353" s="730" t="s">
        <v>2108</v>
      </c>
      <c r="E353" s="728">
        <v>600</v>
      </c>
      <c r="F353" s="728">
        <v>1173</v>
      </c>
      <c r="G353" s="1015">
        <v>13932840</v>
      </c>
      <c r="H353" s="1068"/>
      <c r="I353" s="779"/>
    </row>
    <row r="354" spans="2:9">
      <c r="B354" s="729">
        <v>600</v>
      </c>
      <c r="C354" s="729">
        <v>25</v>
      </c>
      <c r="D354" s="730" t="s">
        <v>2109</v>
      </c>
      <c r="E354" s="728">
        <v>600</v>
      </c>
      <c r="F354" s="728">
        <v>1173</v>
      </c>
      <c r="G354" s="1015">
        <v>15360000</v>
      </c>
      <c r="H354" s="1068"/>
      <c r="I354" s="779"/>
    </row>
    <row r="396" spans="2:9" ht="39.6">
      <c r="B396" s="731" t="s">
        <v>193</v>
      </c>
      <c r="C396" s="731" t="s">
        <v>194</v>
      </c>
      <c r="D396" s="731" t="s">
        <v>1853</v>
      </c>
      <c r="E396" s="731" t="s">
        <v>1854</v>
      </c>
      <c r="F396" s="731" t="s">
        <v>1857</v>
      </c>
      <c r="G396" s="731" t="s">
        <v>2156</v>
      </c>
    </row>
    <row r="397" spans="2:9" ht="26.4">
      <c r="B397" s="1132" t="s">
        <v>1861</v>
      </c>
      <c r="C397" s="1133"/>
      <c r="D397" s="1133"/>
      <c r="E397" s="1133"/>
      <c r="F397" s="1134"/>
      <c r="G397" s="734" t="s">
        <v>1858</v>
      </c>
    </row>
    <row r="398" spans="2:9">
      <c r="B398" s="729">
        <v>15</v>
      </c>
      <c r="C398" s="729">
        <v>40</v>
      </c>
      <c r="D398" s="730" t="s">
        <v>2110</v>
      </c>
      <c r="E398" s="728">
        <v>15</v>
      </c>
      <c r="F398" s="728">
        <v>200</v>
      </c>
      <c r="G398" s="1015">
        <v>6120</v>
      </c>
      <c r="I398" s="779"/>
    </row>
    <row r="399" spans="2:9">
      <c r="B399" s="729">
        <v>20</v>
      </c>
      <c r="C399" s="729">
        <v>40</v>
      </c>
      <c r="D399" s="730" t="s">
        <v>2111</v>
      </c>
      <c r="E399" s="728">
        <v>18</v>
      </c>
      <c r="F399" s="728">
        <v>230</v>
      </c>
      <c r="G399" s="1015">
        <v>6120</v>
      </c>
      <c r="I399" s="779"/>
    </row>
    <row r="400" spans="2:9">
      <c r="B400" s="729">
        <v>25</v>
      </c>
      <c r="C400" s="729">
        <v>40</v>
      </c>
      <c r="D400" s="730" t="s">
        <v>2112</v>
      </c>
      <c r="E400" s="728">
        <v>24</v>
      </c>
      <c r="F400" s="728">
        <v>230</v>
      </c>
      <c r="G400" s="1015">
        <v>6480</v>
      </c>
      <c r="I400" s="779"/>
    </row>
    <row r="401" spans="2:9">
      <c r="B401" s="729">
        <v>32</v>
      </c>
      <c r="C401" s="729">
        <v>40</v>
      </c>
      <c r="D401" s="730" t="s">
        <v>2113</v>
      </c>
      <c r="E401" s="728">
        <v>30</v>
      </c>
      <c r="F401" s="728">
        <v>250</v>
      </c>
      <c r="G401" s="1015">
        <v>8400</v>
      </c>
      <c r="I401" s="779"/>
    </row>
    <row r="402" spans="2:9">
      <c r="B402" s="729">
        <v>40</v>
      </c>
      <c r="C402" s="729">
        <v>40</v>
      </c>
      <c r="D402" s="730" t="s">
        <v>2114</v>
      </c>
      <c r="E402" s="728">
        <v>40</v>
      </c>
      <c r="F402" s="728">
        <v>270</v>
      </c>
      <c r="G402" s="1015">
        <v>9120</v>
      </c>
      <c r="I402" s="779"/>
    </row>
    <row r="403" spans="2:9">
      <c r="B403" s="729">
        <v>50</v>
      </c>
      <c r="C403" s="729">
        <v>40</v>
      </c>
      <c r="D403" s="730" t="s">
        <v>2115</v>
      </c>
      <c r="E403" s="728">
        <v>49</v>
      </c>
      <c r="F403" s="728">
        <v>270</v>
      </c>
      <c r="G403" s="1015">
        <v>12600</v>
      </c>
      <c r="I403" s="779"/>
    </row>
    <row r="404" spans="2:9">
      <c r="B404" s="729">
        <v>65</v>
      </c>
      <c r="C404" s="729">
        <v>25</v>
      </c>
      <c r="D404" s="730" t="s">
        <v>2116</v>
      </c>
      <c r="E404" s="728">
        <v>64</v>
      </c>
      <c r="F404" s="728">
        <v>280</v>
      </c>
      <c r="G404" s="1015">
        <v>15360</v>
      </c>
      <c r="I404" s="779"/>
    </row>
    <row r="405" spans="2:9">
      <c r="B405" s="729">
        <v>80</v>
      </c>
      <c r="C405" s="729">
        <v>25</v>
      </c>
      <c r="D405" s="730" t="s">
        <v>2117</v>
      </c>
      <c r="E405" s="728">
        <v>75</v>
      </c>
      <c r="F405" s="728">
        <v>300</v>
      </c>
      <c r="G405" s="1015">
        <v>18360</v>
      </c>
      <c r="I405" s="779"/>
    </row>
    <row r="406" spans="2:9">
      <c r="B406" s="729">
        <v>100</v>
      </c>
      <c r="C406" s="729">
        <v>25</v>
      </c>
      <c r="D406" s="730" t="s">
        <v>2118</v>
      </c>
      <c r="E406" s="728">
        <v>100</v>
      </c>
      <c r="F406" s="728">
        <v>330</v>
      </c>
      <c r="G406" s="1015">
        <v>39000</v>
      </c>
      <c r="I406" s="779"/>
    </row>
    <row r="407" spans="2:9">
      <c r="B407" s="729">
        <v>125</v>
      </c>
      <c r="C407" s="729">
        <v>25</v>
      </c>
      <c r="D407" s="730" t="s">
        <v>2119</v>
      </c>
      <c r="E407" s="728">
        <v>125</v>
      </c>
      <c r="F407" s="728">
        <v>360</v>
      </c>
      <c r="G407" s="1015">
        <v>50400</v>
      </c>
      <c r="I407" s="779"/>
    </row>
    <row r="408" spans="2:9">
      <c r="B408" s="729">
        <v>150</v>
      </c>
      <c r="C408" s="729">
        <v>25</v>
      </c>
      <c r="D408" s="730" t="s">
        <v>2120</v>
      </c>
      <c r="E408" s="728">
        <v>148</v>
      </c>
      <c r="F408" s="728">
        <v>390</v>
      </c>
      <c r="G408" s="1015">
        <v>84120</v>
      </c>
      <c r="I408" s="779"/>
    </row>
    <row r="409" spans="2:9">
      <c r="B409" s="729">
        <v>200</v>
      </c>
      <c r="C409" s="729">
        <v>25</v>
      </c>
      <c r="D409" s="730" t="s">
        <v>2121</v>
      </c>
      <c r="E409" s="728">
        <v>200</v>
      </c>
      <c r="F409" s="728">
        <v>510</v>
      </c>
      <c r="G409" s="1015">
        <v>157200</v>
      </c>
      <c r="I409" s="779"/>
    </row>
    <row r="410" spans="2:9">
      <c r="B410" s="729">
        <v>250</v>
      </c>
      <c r="C410" s="729">
        <v>16</v>
      </c>
      <c r="D410" s="730" t="s">
        <v>2122</v>
      </c>
      <c r="E410" s="728">
        <v>248</v>
      </c>
      <c r="F410" s="728">
        <v>730</v>
      </c>
      <c r="G410" s="1015">
        <v>656280</v>
      </c>
      <c r="I410" s="779"/>
    </row>
    <row r="411" spans="2:9">
      <c r="B411" s="729">
        <v>300</v>
      </c>
      <c r="C411" s="729">
        <v>16</v>
      </c>
      <c r="D411" s="730" t="s">
        <v>2123</v>
      </c>
      <c r="E411" s="728">
        <v>300</v>
      </c>
      <c r="F411" s="728">
        <v>730</v>
      </c>
      <c r="G411" s="1015">
        <v>1053240</v>
      </c>
      <c r="I411" s="779"/>
    </row>
    <row r="412" spans="2:9">
      <c r="B412" s="729">
        <v>400</v>
      </c>
      <c r="C412" s="729">
        <v>16</v>
      </c>
      <c r="D412" s="730" t="s">
        <v>2124</v>
      </c>
      <c r="E412" s="728">
        <v>390</v>
      </c>
      <c r="F412" s="728">
        <v>970</v>
      </c>
      <c r="G412" s="1015">
        <v>3363120</v>
      </c>
      <c r="I412" s="779"/>
    </row>
    <row r="413" spans="2:9">
      <c r="B413" s="735">
        <v>500</v>
      </c>
      <c r="C413" s="729">
        <v>25</v>
      </c>
      <c r="D413" s="730" t="s">
        <v>2125</v>
      </c>
      <c r="E413" s="728">
        <v>500</v>
      </c>
      <c r="F413" s="728">
        <v>991</v>
      </c>
      <c r="G413" s="1015">
        <v>5802360</v>
      </c>
      <c r="I413" s="779"/>
    </row>
    <row r="414" spans="2:9">
      <c r="B414" s="735">
        <v>600</v>
      </c>
      <c r="C414" s="729">
        <v>25</v>
      </c>
      <c r="D414" s="730" t="s">
        <v>2126</v>
      </c>
      <c r="E414" s="728">
        <v>600</v>
      </c>
      <c r="F414" s="728">
        <v>1143</v>
      </c>
      <c r="G414" s="1015">
        <v>12395280</v>
      </c>
      <c r="I414" s="779"/>
    </row>
  </sheetData>
  <mergeCells count="5">
    <mergeCell ref="B329:F329"/>
    <mergeCell ref="B397:F397"/>
    <mergeCell ref="B106:F106"/>
    <mergeCell ref="B178:F178"/>
    <mergeCell ref="B255:F255"/>
  </mergeCells>
  <pageMargins left="0.11811023622047245" right="0.11811023622047245" top="0.15748031496062992" bottom="0.15748031496062992" header="0.31496062992125984" footer="0.31496062992125984"/>
  <pageSetup paperSize="9" scale="8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M30"/>
  <sheetViews>
    <sheetView view="pageBreakPreview" zoomScaleNormal="100" zoomScaleSheetLayoutView="100" workbookViewId="0">
      <selection activeCell="J4" sqref="J4:J5"/>
    </sheetView>
  </sheetViews>
  <sheetFormatPr defaultRowHeight="13.2"/>
  <cols>
    <col min="1" max="1" width="13" style="4" customWidth="1"/>
    <col min="2" max="2" width="14.88671875" style="4" customWidth="1"/>
    <col min="3" max="3" width="12" style="4" customWidth="1"/>
    <col min="4" max="4" width="14.44140625" style="4" customWidth="1"/>
    <col min="5" max="5" width="12.6640625" style="4" customWidth="1"/>
    <col min="6" max="6" width="14" style="4" customWidth="1"/>
    <col min="7" max="7" width="11" style="4" customWidth="1"/>
    <col min="8" max="8" width="14.5546875" style="4" customWidth="1"/>
    <col min="9" max="9" width="9.109375" style="998" customWidth="1"/>
    <col min="10" max="10" width="10.109375" bestFit="1" customWidth="1"/>
  </cols>
  <sheetData>
    <row r="1" spans="1:13">
      <c r="A1" s="277"/>
      <c r="B1" s="277"/>
      <c r="C1" s="277"/>
      <c r="D1" s="277"/>
      <c r="E1" s="277"/>
      <c r="F1" s="277"/>
      <c r="G1" s="277"/>
      <c r="H1" s="277"/>
    </row>
    <row r="2" spans="1:13" ht="15.6">
      <c r="A2" s="278" t="s">
        <v>1849</v>
      </c>
      <c r="B2" s="279"/>
      <c r="C2" s="280"/>
      <c r="D2" s="280"/>
      <c r="E2" s="281"/>
      <c r="F2" s="280"/>
      <c r="G2" s="280"/>
      <c r="H2" s="282"/>
      <c r="I2" s="998" t="s">
        <v>2152</v>
      </c>
      <c r="J2" s="724"/>
    </row>
    <row r="3" spans="1:13" ht="13.8" thickBot="1">
      <c r="A3" s="283" t="s">
        <v>1094</v>
      </c>
      <c r="B3" s="284" t="s">
        <v>2157</v>
      </c>
      <c r="C3" s="283" t="s">
        <v>1094</v>
      </c>
      <c r="D3" s="285" t="s">
        <v>2157</v>
      </c>
      <c r="E3" s="283" t="s">
        <v>1094</v>
      </c>
      <c r="F3" s="285" t="s">
        <v>2157</v>
      </c>
      <c r="G3" s="286" t="s">
        <v>1094</v>
      </c>
      <c r="H3" s="285" t="s">
        <v>2157</v>
      </c>
    </row>
    <row r="4" spans="1:13">
      <c r="A4" s="287" t="s">
        <v>1095</v>
      </c>
      <c r="B4" s="288">
        <v>1800</v>
      </c>
      <c r="C4" s="287" t="s">
        <v>1096</v>
      </c>
      <c r="D4" s="289">
        <v>5256</v>
      </c>
      <c r="E4" s="287" t="s">
        <v>1097</v>
      </c>
      <c r="F4" s="289">
        <v>11700</v>
      </c>
      <c r="G4" s="290" t="s">
        <v>1098</v>
      </c>
      <c r="H4" s="289">
        <v>58440</v>
      </c>
      <c r="J4" s="53"/>
      <c r="K4" s="53"/>
      <c r="L4" s="53"/>
      <c r="M4" s="53"/>
    </row>
    <row r="5" spans="1:13">
      <c r="A5" s="291" t="s">
        <v>1099</v>
      </c>
      <c r="B5" s="292">
        <v>1200</v>
      </c>
      <c r="C5" s="291" t="s">
        <v>1100</v>
      </c>
      <c r="D5" s="293">
        <v>6660</v>
      </c>
      <c r="E5" s="291" t="s">
        <v>1101</v>
      </c>
      <c r="F5" s="293">
        <v>15480</v>
      </c>
      <c r="G5" s="294" t="s">
        <v>1102</v>
      </c>
      <c r="H5" s="293">
        <v>62778</v>
      </c>
      <c r="J5" s="53"/>
      <c r="K5" s="53"/>
      <c r="L5" s="53"/>
      <c r="M5" s="53"/>
    </row>
    <row r="6" spans="1:13">
      <c r="A6" s="291" t="s">
        <v>1103</v>
      </c>
      <c r="B6" s="292">
        <v>1470</v>
      </c>
      <c r="C6" s="291" t="s">
        <v>1104</v>
      </c>
      <c r="D6" s="293">
        <v>4644</v>
      </c>
      <c r="E6" s="291" t="s">
        <v>1105</v>
      </c>
      <c r="F6" s="293">
        <v>15720</v>
      </c>
      <c r="G6" s="294" t="s">
        <v>1106</v>
      </c>
      <c r="H6" s="293">
        <v>78720</v>
      </c>
      <c r="J6" s="53"/>
      <c r="K6" s="53"/>
      <c r="L6" s="53"/>
      <c r="M6" s="53"/>
    </row>
    <row r="7" spans="1:13">
      <c r="A7" s="291" t="s">
        <v>1107</v>
      </c>
      <c r="B7" s="292">
        <v>1680</v>
      </c>
      <c r="C7" s="291" t="s">
        <v>1108</v>
      </c>
      <c r="D7" s="293">
        <v>6900</v>
      </c>
      <c r="E7" s="291" t="s">
        <v>1109</v>
      </c>
      <c r="F7" s="293">
        <v>21120</v>
      </c>
      <c r="G7" s="294" t="s">
        <v>1110</v>
      </c>
      <c r="H7" s="293">
        <v>101040</v>
      </c>
      <c r="J7" s="53"/>
      <c r="K7" s="53"/>
      <c r="L7" s="53"/>
      <c r="M7" s="53"/>
    </row>
    <row r="8" spans="1:13">
      <c r="A8" s="291" t="s">
        <v>1111</v>
      </c>
      <c r="B8" s="292">
        <v>1062</v>
      </c>
      <c r="C8" s="291" t="s">
        <v>1112</v>
      </c>
      <c r="D8" s="293">
        <v>7500</v>
      </c>
      <c r="E8" s="291" t="s">
        <v>1113</v>
      </c>
      <c r="F8" s="293">
        <v>21120</v>
      </c>
      <c r="G8" s="294" t="s">
        <v>1114</v>
      </c>
      <c r="H8" s="293">
        <v>93600</v>
      </c>
      <c r="J8" s="53"/>
      <c r="K8" s="53"/>
      <c r="L8" s="53"/>
      <c r="M8" s="53"/>
    </row>
    <row r="9" spans="1:13">
      <c r="A9" s="291" t="s">
        <v>1115</v>
      </c>
      <c r="B9" s="292">
        <v>1902</v>
      </c>
      <c r="C9" s="291" t="s">
        <v>1116</v>
      </c>
      <c r="D9" s="293">
        <v>10080</v>
      </c>
      <c r="E9" s="291" t="s">
        <v>1117</v>
      </c>
      <c r="F9" s="293">
        <v>25980</v>
      </c>
      <c r="G9" s="294" t="s">
        <v>1118</v>
      </c>
      <c r="H9" s="293">
        <v>109920</v>
      </c>
      <c r="J9" s="53"/>
      <c r="K9" s="53"/>
      <c r="L9" s="53"/>
      <c r="M9" s="53"/>
    </row>
    <row r="10" spans="1:13">
      <c r="A10" s="291" t="s">
        <v>1119</v>
      </c>
      <c r="B10" s="292">
        <v>1980</v>
      </c>
      <c r="C10" s="291" t="s">
        <v>1120</v>
      </c>
      <c r="D10" s="293">
        <v>4800</v>
      </c>
      <c r="E10" s="291" t="s">
        <v>1121</v>
      </c>
      <c r="F10" s="293">
        <v>28080</v>
      </c>
      <c r="G10" s="294" t="s">
        <v>1122</v>
      </c>
      <c r="H10" s="293">
        <v>138144</v>
      </c>
      <c r="J10" s="53"/>
      <c r="K10" s="53"/>
      <c r="L10" s="53"/>
      <c r="M10" s="53"/>
    </row>
    <row r="11" spans="1:13">
      <c r="A11" s="291" t="s">
        <v>1123</v>
      </c>
      <c r="B11" s="292">
        <v>2760</v>
      </c>
      <c r="C11" s="291" t="s">
        <v>1124</v>
      </c>
      <c r="D11" s="293">
        <v>7200</v>
      </c>
      <c r="E11" s="291" t="s">
        <v>1125</v>
      </c>
      <c r="F11" s="293">
        <v>33720</v>
      </c>
      <c r="G11" s="294" t="s">
        <v>1126</v>
      </c>
      <c r="H11" s="293">
        <v>201600</v>
      </c>
      <c r="J11" s="53"/>
      <c r="K11" s="53"/>
      <c r="L11" s="53"/>
      <c r="M11" s="53"/>
    </row>
    <row r="12" spans="1:13">
      <c r="A12" s="291" t="s">
        <v>1128</v>
      </c>
      <c r="B12" s="292">
        <v>2340</v>
      </c>
      <c r="C12" s="291" t="s">
        <v>1129</v>
      </c>
      <c r="D12" s="293">
        <v>7800</v>
      </c>
      <c r="E12" s="291" t="s">
        <v>1130</v>
      </c>
      <c r="F12" s="293">
        <v>37620</v>
      </c>
      <c r="G12" s="294" t="s">
        <v>1131</v>
      </c>
      <c r="H12" s="293">
        <v>155880</v>
      </c>
      <c r="J12" s="53"/>
      <c r="K12" s="53"/>
      <c r="L12" s="53"/>
      <c r="M12" s="53"/>
    </row>
    <row r="13" spans="1:13">
      <c r="A13" s="291" t="s">
        <v>1132</v>
      </c>
      <c r="B13" s="292">
        <v>3084</v>
      </c>
      <c r="C13" s="291" t="s">
        <v>1133</v>
      </c>
      <c r="D13" s="293">
        <v>9720</v>
      </c>
      <c r="E13" s="291" t="s">
        <v>1134</v>
      </c>
      <c r="F13" s="293">
        <v>28200</v>
      </c>
      <c r="G13" s="294" t="s">
        <v>1135</v>
      </c>
      <c r="H13" s="293">
        <v>186180</v>
      </c>
      <c r="J13" s="53"/>
      <c r="K13" s="53"/>
      <c r="L13" s="53"/>
      <c r="M13" s="53"/>
    </row>
    <row r="14" spans="1:13">
      <c r="A14" s="291" t="s">
        <v>1136</v>
      </c>
      <c r="B14" s="292">
        <v>4080</v>
      </c>
      <c r="C14" s="291" t="s">
        <v>1137</v>
      </c>
      <c r="D14" s="293">
        <v>10560</v>
      </c>
      <c r="E14" s="295" t="s">
        <v>1138</v>
      </c>
      <c r="F14" s="293">
        <v>39840</v>
      </c>
      <c r="G14" s="294" t="s">
        <v>1139</v>
      </c>
      <c r="H14" s="293">
        <v>199200</v>
      </c>
      <c r="J14" s="53"/>
      <c r="K14" s="53"/>
      <c r="L14" s="53"/>
      <c r="M14" s="53"/>
    </row>
    <row r="15" spans="1:13">
      <c r="A15" s="291" t="s">
        <v>1140</v>
      </c>
      <c r="B15" s="292">
        <v>3192</v>
      </c>
      <c r="C15" s="291" t="s">
        <v>1141</v>
      </c>
      <c r="D15" s="293">
        <v>11640</v>
      </c>
      <c r="E15" s="291" t="s">
        <v>1142</v>
      </c>
      <c r="F15" s="293">
        <v>39840</v>
      </c>
      <c r="G15" s="294" t="s">
        <v>1143</v>
      </c>
      <c r="H15" s="293">
        <v>242400</v>
      </c>
      <c r="J15" s="53"/>
      <c r="K15" s="53"/>
      <c r="L15" s="53"/>
      <c r="M15" s="53"/>
    </row>
    <row r="16" spans="1:13">
      <c r="A16" s="291" t="s">
        <v>1144</v>
      </c>
      <c r="B16" s="292">
        <v>3480</v>
      </c>
      <c r="C16" s="291" t="s">
        <v>1145</v>
      </c>
      <c r="D16" s="293">
        <v>17400</v>
      </c>
      <c r="E16" s="291" t="s">
        <v>1146</v>
      </c>
      <c r="F16" s="293">
        <v>47640</v>
      </c>
      <c r="G16" s="294" t="s">
        <v>1147</v>
      </c>
      <c r="H16" s="293">
        <v>264600</v>
      </c>
      <c r="J16" s="53"/>
      <c r="K16" s="53"/>
      <c r="L16" s="53"/>
      <c r="M16" s="53"/>
    </row>
    <row r="17" spans="1:13" ht="13.8" thickBot="1">
      <c r="A17" s="296" t="s">
        <v>1148</v>
      </c>
      <c r="B17" s="297">
        <v>4752</v>
      </c>
      <c r="C17" s="296" t="s">
        <v>1149</v>
      </c>
      <c r="D17" s="298">
        <v>21000</v>
      </c>
      <c r="E17" s="296" t="s">
        <v>1150</v>
      </c>
      <c r="F17" s="298">
        <v>58440</v>
      </c>
      <c r="G17" s="299"/>
      <c r="H17" s="298"/>
      <c r="J17" s="53"/>
      <c r="K17" s="53"/>
      <c r="L17" s="53"/>
      <c r="M17" s="53"/>
    </row>
    <row r="18" spans="1:13" ht="13.8" thickBot="1">
      <c r="A18" s="277"/>
      <c r="B18" s="277"/>
      <c r="C18" s="277"/>
      <c r="D18" s="277"/>
      <c r="E18" s="277"/>
      <c r="F18" s="277"/>
      <c r="G18" s="277"/>
      <c r="H18" s="277"/>
      <c r="J18" s="53"/>
      <c r="K18" s="53"/>
      <c r="L18" s="53"/>
      <c r="M18" s="53"/>
    </row>
    <row r="19" spans="1:13">
      <c r="A19" s="300" t="s">
        <v>1846</v>
      </c>
      <c r="B19" s="301"/>
      <c r="C19" s="302" t="s">
        <v>1847</v>
      </c>
      <c r="D19" s="281"/>
      <c r="E19" s="834" t="s">
        <v>1847</v>
      </c>
      <c r="F19" s="835"/>
      <c r="G19" s="277"/>
      <c r="H19" s="277"/>
      <c r="J19" s="53"/>
      <c r="K19" s="53"/>
      <c r="L19" s="53"/>
      <c r="M19" s="53"/>
    </row>
    <row r="20" spans="1:13">
      <c r="A20" s="303" t="s">
        <v>1850</v>
      </c>
      <c r="B20" s="304"/>
      <c r="C20" s="305" t="s">
        <v>1848</v>
      </c>
      <c r="D20" s="836"/>
      <c r="E20" s="837" t="s">
        <v>1852</v>
      </c>
      <c r="F20" s="838"/>
      <c r="G20" s="277"/>
      <c r="H20" s="277"/>
      <c r="J20" s="53"/>
      <c r="K20" s="53"/>
      <c r="L20" s="53"/>
      <c r="M20" s="53"/>
    </row>
    <row r="21" spans="1:13">
      <c r="A21" s="283" t="s">
        <v>1094</v>
      </c>
      <c r="B21" s="284" t="s">
        <v>2157</v>
      </c>
      <c r="C21" s="283" t="s">
        <v>1094</v>
      </c>
      <c r="D21" s="284" t="s">
        <v>2157</v>
      </c>
      <c r="E21" s="839" t="s">
        <v>1094</v>
      </c>
      <c r="F21" s="840" t="s">
        <v>2157</v>
      </c>
      <c r="G21" s="277"/>
      <c r="H21" s="277"/>
      <c r="J21" s="53"/>
      <c r="K21" s="53"/>
      <c r="L21" s="53"/>
      <c r="M21" s="53"/>
    </row>
    <row r="22" spans="1:13">
      <c r="A22" s="306" t="s">
        <v>1151</v>
      </c>
      <c r="B22" s="307">
        <v>420</v>
      </c>
      <c r="C22" s="308" t="s">
        <v>1152</v>
      </c>
      <c r="D22" s="288">
        <v>336600</v>
      </c>
      <c r="E22" s="308" t="s">
        <v>1844</v>
      </c>
      <c r="F22" s="841" t="s">
        <v>1127</v>
      </c>
      <c r="G22" s="277"/>
      <c r="H22" s="277"/>
      <c r="J22" s="53"/>
      <c r="K22" s="53"/>
      <c r="L22" s="53"/>
      <c r="M22" s="53"/>
    </row>
    <row r="23" spans="1:13">
      <c r="A23" s="309" t="s">
        <v>1153</v>
      </c>
      <c r="B23" s="310">
        <v>828</v>
      </c>
      <c r="C23" s="309" t="s">
        <v>1154</v>
      </c>
      <c r="D23" s="292">
        <v>360000</v>
      </c>
      <c r="E23" s="311" t="s">
        <v>1845</v>
      </c>
      <c r="F23" s="312" t="s">
        <v>1127</v>
      </c>
      <c r="G23" s="277"/>
      <c r="H23" s="277"/>
      <c r="J23" s="53"/>
      <c r="K23" s="53"/>
      <c r="L23" s="53"/>
      <c r="M23" s="53"/>
    </row>
    <row r="24" spans="1:13" ht="13.8" thickBot="1">
      <c r="A24" s="311" t="s">
        <v>1155</v>
      </c>
      <c r="B24" s="313">
        <v>1080</v>
      </c>
      <c r="C24" s="309" t="s">
        <v>1156</v>
      </c>
      <c r="D24" s="293" t="s">
        <v>1127</v>
      </c>
      <c r="E24" s="277"/>
      <c r="F24" s="277"/>
      <c r="G24" s="277"/>
      <c r="H24" s="277"/>
      <c r="J24" s="53"/>
      <c r="K24" s="820"/>
      <c r="L24" s="53"/>
      <c r="M24" s="53"/>
    </row>
    <row r="25" spans="1:13" ht="13.8" thickBot="1">
      <c r="A25" s="277"/>
      <c r="B25" s="277"/>
      <c r="C25" s="309" t="s">
        <v>1157</v>
      </c>
      <c r="D25" s="298" t="s">
        <v>1127</v>
      </c>
      <c r="E25" s="277"/>
      <c r="F25" s="277"/>
      <c r="G25" s="277"/>
      <c r="H25" s="277"/>
      <c r="J25" s="53"/>
      <c r="K25" s="53"/>
      <c r="L25" s="53"/>
      <c r="M25" s="53"/>
    </row>
    <row r="26" spans="1:13" ht="13.8" thickBot="1">
      <c r="A26" s="277"/>
      <c r="B26" s="277"/>
      <c r="C26" s="309" t="s">
        <v>1158</v>
      </c>
      <c r="D26" s="298" t="s">
        <v>1127</v>
      </c>
      <c r="E26" s="277"/>
      <c r="F26" s="277"/>
      <c r="G26" s="277"/>
      <c r="H26" s="277"/>
      <c r="J26" s="53"/>
      <c r="K26" s="53"/>
      <c r="L26" s="53"/>
      <c r="M26" s="53"/>
    </row>
    <row r="27" spans="1:13" ht="13.8" thickBot="1">
      <c r="A27" s="277"/>
      <c r="B27" s="277"/>
      <c r="C27" s="309" t="s">
        <v>1159</v>
      </c>
      <c r="D27" s="298" t="s">
        <v>1127</v>
      </c>
      <c r="E27" s="277"/>
      <c r="F27" s="277"/>
      <c r="G27" s="277"/>
      <c r="H27" s="277"/>
      <c r="J27" s="53"/>
      <c r="K27" s="53"/>
      <c r="L27" s="53"/>
      <c r="M27" s="53"/>
    </row>
    <row r="28" spans="1:13" ht="13.8" thickBot="1">
      <c r="A28" s="277"/>
      <c r="B28" s="277"/>
      <c r="C28" s="311" t="s">
        <v>1160</v>
      </c>
      <c r="D28" s="298" t="s">
        <v>1127</v>
      </c>
      <c r="E28" s="277"/>
      <c r="F28" s="277"/>
      <c r="G28" s="277"/>
      <c r="H28" s="277"/>
      <c r="J28" s="53"/>
      <c r="K28" s="53"/>
      <c r="L28" s="53"/>
      <c r="M28" s="53"/>
    </row>
    <row r="30" spans="1:13">
      <c r="A30" s="314" t="s">
        <v>1851</v>
      </c>
      <c r="B30" s="277"/>
      <c r="C30" s="277"/>
      <c r="D30" s="277"/>
      <c r="E30" s="277"/>
      <c r="F30" s="277"/>
      <c r="G30" s="277"/>
      <c r="H30" s="277"/>
    </row>
  </sheetData>
  <sheetProtection selectLockedCells="1" selectUnlockedCells="1"/>
  <pageMargins left="0.55118110236220474" right="0.55118110236220474" top="0.98425196850393704" bottom="0.98425196850393704" header="0.51181102362204722" footer="0.51181102362204722"/>
  <pageSetup paperSize="9" scale="86" firstPageNumber="0" orientation="portrait" horizontalDpi="300" verticalDpi="300" r:id="rId1"/>
  <headerFooter alignWithMargins="0">
    <oddHeader>&amp;Lг. Павлодар&amp;C&amp;"Arial Cyr,полужирный"&amp;14ПРОМРЕСУРС-KZ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K34"/>
  <sheetViews>
    <sheetView view="pageBreakPreview" zoomScaleNormal="100" zoomScaleSheetLayoutView="100" workbookViewId="0">
      <selection activeCell="K6" sqref="K6"/>
    </sheetView>
  </sheetViews>
  <sheetFormatPr defaultRowHeight="13.2"/>
  <cols>
    <col min="1" max="1" width="21.6640625" style="4" customWidth="1"/>
    <col min="2" max="2" width="9.6640625" style="4" customWidth="1"/>
    <col min="3" max="3" width="21.6640625" style="4" customWidth="1"/>
    <col min="4" max="4" width="9.6640625" style="4" customWidth="1"/>
    <col min="5" max="5" width="21.6640625" style="4" customWidth="1"/>
    <col min="6" max="6" width="7.6640625" style="4" customWidth="1"/>
    <col min="7" max="7" width="21.6640625" style="4" customWidth="1"/>
    <col min="8" max="8" width="9.6640625" style="4" customWidth="1"/>
    <col min="9" max="9" width="7.6640625" customWidth="1"/>
    <col min="10" max="10" width="9.109375" style="996" customWidth="1"/>
    <col min="11" max="11" width="10.109375" bestFit="1" customWidth="1"/>
  </cols>
  <sheetData>
    <row r="1" spans="1:11" ht="15.6">
      <c r="A1" s="315"/>
      <c r="B1" s="316" t="s">
        <v>1161</v>
      </c>
      <c r="C1" s="2"/>
      <c r="D1" s="2"/>
      <c r="E1" s="2"/>
      <c r="F1" s="2"/>
      <c r="G1" s="317"/>
      <c r="H1" s="318"/>
      <c r="K1" s="724"/>
    </row>
    <row r="2" spans="1:11">
      <c r="A2" s="319" t="s">
        <v>1094</v>
      </c>
      <c r="B2" s="320" t="s">
        <v>1162</v>
      </c>
      <c r="C2" s="321" t="s">
        <v>1094</v>
      </c>
      <c r="D2" s="322" t="s">
        <v>1162</v>
      </c>
      <c r="E2" s="321" t="s">
        <v>1094</v>
      </c>
      <c r="F2" s="323" t="s">
        <v>1162</v>
      </c>
      <c r="G2" s="321" t="s">
        <v>1094</v>
      </c>
      <c r="H2" s="323" t="s">
        <v>1162</v>
      </c>
      <c r="J2" s="996" t="s">
        <v>2152</v>
      </c>
    </row>
    <row r="3" spans="1:11">
      <c r="A3" s="324" t="s">
        <v>1686</v>
      </c>
      <c r="B3" s="325">
        <v>900</v>
      </c>
      <c r="C3" s="326" t="s">
        <v>1163</v>
      </c>
      <c r="D3" s="327">
        <v>1860</v>
      </c>
      <c r="E3" s="328" t="s">
        <v>1164</v>
      </c>
      <c r="F3" s="329">
        <v>7800</v>
      </c>
      <c r="G3" s="324" t="s">
        <v>1165</v>
      </c>
      <c r="H3" s="330">
        <v>17040</v>
      </c>
    </row>
    <row r="4" spans="1:11">
      <c r="A4" s="331" t="s">
        <v>1166</v>
      </c>
      <c r="B4" s="332">
        <v>900</v>
      </c>
      <c r="C4" s="331" t="s">
        <v>1167</v>
      </c>
      <c r="D4" s="333">
        <v>2100</v>
      </c>
      <c r="E4" s="334" t="s">
        <v>1168</v>
      </c>
      <c r="F4" s="332">
        <v>6600</v>
      </c>
      <c r="G4" s="331" t="s">
        <v>1169</v>
      </c>
      <c r="H4" s="333">
        <v>16560</v>
      </c>
    </row>
    <row r="5" spans="1:11">
      <c r="A5" s="331" t="s">
        <v>1170</v>
      </c>
      <c r="B5" s="332">
        <v>1200</v>
      </c>
      <c r="C5" s="331" t="s">
        <v>1171</v>
      </c>
      <c r="D5" s="333">
        <v>2640</v>
      </c>
      <c r="E5" s="334" t="s">
        <v>1172</v>
      </c>
      <c r="F5" s="332">
        <v>7800</v>
      </c>
      <c r="G5" s="331" t="s">
        <v>1173</v>
      </c>
      <c r="H5" s="333">
        <v>13200</v>
      </c>
    </row>
    <row r="6" spans="1:11">
      <c r="A6" s="331" t="s">
        <v>1174</v>
      </c>
      <c r="B6" s="332">
        <v>1200</v>
      </c>
      <c r="C6" s="331" t="s">
        <v>1175</v>
      </c>
      <c r="D6" s="333">
        <v>2640</v>
      </c>
      <c r="E6" s="334" t="s">
        <v>1176</v>
      </c>
      <c r="F6" s="332">
        <v>6240</v>
      </c>
      <c r="G6" s="331" t="s">
        <v>1177</v>
      </c>
      <c r="H6" s="333">
        <v>16800</v>
      </c>
    </row>
    <row r="7" spans="1:11">
      <c r="A7" s="331" t="s">
        <v>1178</v>
      </c>
      <c r="B7" s="332">
        <v>1500</v>
      </c>
      <c r="C7" s="331" t="s">
        <v>1179</v>
      </c>
      <c r="D7" s="333">
        <v>4440</v>
      </c>
      <c r="E7" s="334" t="s">
        <v>1180</v>
      </c>
      <c r="F7" s="332">
        <v>6000</v>
      </c>
      <c r="G7" s="331" t="s">
        <v>1181</v>
      </c>
      <c r="H7" s="333">
        <v>43800</v>
      </c>
    </row>
    <row r="8" spans="1:11">
      <c r="A8" s="331" t="s">
        <v>1182</v>
      </c>
      <c r="B8" s="332">
        <v>1200</v>
      </c>
      <c r="C8" s="331" t="s">
        <v>1183</v>
      </c>
      <c r="D8" s="333">
        <v>2880</v>
      </c>
      <c r="E8" s="334" t="s">
        <v>1184</v>
      </c>
      <c r="F8" s="332">
        <v>9000</v>
      </c>
      <c r="G8" s="331" t="s">
        <v>1185</v>
      </c>
      <c r="H8" s="333">
        <v>51120</v>
      </c>
    </row>
    <row r="9" spans="1:11">
      <c r="A9" s="331" t="s">
        <v>1186</v>
      </c>
      <c r="B9" s="332">
        <v>1320</v>
      </c>
      <c r="C9" s="331" t="s">
        <v>1187</v>
      </c>
      <c r="D9" s="333">
        <v>4800</v>
      </c>
      <c r="E9" s="334" t="s">
        <v>1188</v>
      </c>
      <c r="F9" s="332">
        <v>9360</v>
      </c>
      <c r="G9" s="331" t="s">
        <v>1189</v>
      </c>
      <c r="H9" s="333">
        <v>48360</v>
      </c>
    </row>
    <row r="10" spans="1:11">
      <c r="A10" s="331" t="s">
        <v>1190</v>
      </c>
      <c r="B10" s="332">
        <v>1920</v>
      </c>
      <c r="C10" s="331" t="s">
        <v>1191</v>
      </c>
      <c r="D10" s="333">
        <v>3000</v>
      </c>
      <c r="E10" s="334" t="s">
        <v>1192</v>
      </c>
      <c r="F10" s="332">
        <v>9360</v>
      </c>
      <c r="G10" s="331" t="s">
        <v>1193</v>
      </c>
      <c r="H10" s="333">
        <v>40200</v>
      </c>
    </row>
    <row r="11" spans="1:11">
      <c r="A11" s="331" t="s">
        <v>1194</v>
      </c>
      <c r="B11" s="332">
        <v>1320</v>
      </c>
      <c r="C11" s="331" t="s">
        <v>1195</v>
      </c>
      <c r="D11" s="333">
        <v>4560</v>
      </c>
      <c r="E11" s="334" t="s">
        <v>1196</v>
      </c>
      <c r="F11" s="332">
        <v>10800</v>
      </c>
      <c r="G11" s="331" t="s">
        <v>1197</v>
      </c>
      <c r="H11" s="333">
        <v>40560</v>
      </c>
    </row>
    <row r="12" spans="1:11">
      <c r="A12" s="331" t="s">
        <v>1198</v>
      </c>
      <c r="B12" s="332">
        <v>1200</v>
      </c>
      <c r="C12" s="331" t="s">
        <v>1199</v>
      </c>
      <c r="D12" s="333">
        <v>6600</v>
      </c>
      <c r="E12" s="334" t="s">
        <v>1200</v>
      </c>
      <c r="F12" s="332">
        <v>10800</v>
      </c>
      <c r="G12" s="331" t="s">
        <v>1201</v>
      </c>
      <c r="H12" s="333">
        <v>45360</v>
      </c>
    </row>
    <row r="13" spans="1:11">
      <c r="A13" s="331" t="s">
        <v>1202</v>
      </c>
      <c r="B13" s="332">
        <v>1680</v>
      </c>
      <c r="C13" s="331" t="s">
        <v>1203</v>
      </c>
      <c r="D13" s="333">
        <v>6600</v>
      </c>
      <c r="E13" s="334" t="s">
        <v>1204</v>
      </c>
      <c r="F13" s="332">
        <v>15000</v>
      </c>
      <c r="G13" s="331" t="s">
        <v>1205</v>
      </c>
      <c r="H13" s="333">
        <v>108000</v>
      </c>
    </row>
    <row r="14" spans="1:11">
      <c r="A14" s="331" t="s">
        <v>1206</v>
      </c>
      <c r="B14" s="332">
        <v>2160</v>
      </c>
      <c r="C14" s="331" t="s">
        <v>1207</v>
      </c>
      <c r="D14" s="333">
        <v>7800</v>
      </c>
      <c r="E14" s="334" t="s">
        <v>1208</v>
      </c>
      <c r="F14" s="332">
        <v>13560</v>
      </c>
      <c r="G14" s="331" t="s">
        <v>1209</v>
      </c>
      <c r="H14" s="333">
        <v>108000</v>
      </c>
    </row>
    <row r="15" spans="1:11">
      <c r="A15" s="335" t="s">
        <v>1210</v>
      </c>
      <c r="B15" s="336">
        <v>2040</v>
      </c>
      <c r="C15" s="335" t="s">
        <v>1211</v>
      </c>
      <c r="D15" s="337">
        <v>6600</v>
      </c>
      <c r="E15" s="338" t="s">
        <v>1212</v>
      </c>
      <c r="F15" s="336">
        <v>14400</v>
      </c>
      <c r="G15" s="335" t="s">
        <v>1213</v>
      </c>
      <c r="H15" s="337">
        <v>126000</v>
      </c>
    </row>
    <row r="16" spans="1:11" ht="15.6">
      <c r="A16" s="339" t="s">
        <v>1214</v>
      </c>
      <c r="B16" s="340"/>
      <c r="C16" s="341"/>
      <c r="D16" s="342"/>
      <c r="E16" s="342"/>
      <c r="F16" s="343"/>
      <c r="G16" s="317"/>
      <c r="H16" s="318"/>
    </row>
    <row r="17" spans="1:8">
      <c r="A17" s="321" t="s">
        <v>1094</v>
      </c>
      <c r="B17" s="320" t="s">
        <v>1162</v>
      </c>
      <c r="C17" s="321" t="s">
        <v>1094</v>
      </c>
      <c r="D17" s="320" t="s">
        <v>1162</v>
      </c>
      <c r="E17" s="321" t="s">
        <v>1094</v>
      </c>
      <c r="F17" s="323" t="s">
        <v>1162</v>
      </c>
      <c r="G17" s="321" t="s">
        <v>1094</v>
      </c>
      <c r="H17" s="323" t="s">
        <v>1162</v>
      </c>
    </row>
    <row r="18" spans="1:8">
      <c r="A18" s="324" t="s">
        <v>2022</v>
      </c>
      <c r="B18" s="325">
        <v>2640</v>
      </c>
      <c r="C18" s="324" t="s">
        <v>1216</v>
      </c>
      <c r="D18" s="330">
        <v>4320</v>
      </c>
      <c r="E18" s="324" t="s">
        <v>1191</v>
      </c>
      <c r="F18" s="330">
        <v>12600</v>
      </c>
      <c r="G18" s="344" t="s">
        <v>1173</v>
      </c>
      <c r="H18" s="330">
        <v>46800</v>
      </c>
    </row>
    <row r="19" spans="1:8">
      <c r="A19" s="331" t="s">
        <v>2023</v>
      </c>
      <c r="B19" s="332">
        <v>3480</v>
      </c>
      <c r="C19" s="331" t="s">
        <v>2025</v>
      </c>
      <c r="D19" s="333">
        <v>3600</v>
      </c>
      <c r="E19" s="331" t="s">
        <v>2026</v>
      </c>
      <c r="F19" s="333">
        <v>10200</v>
      </c>
      <c r="G19" s="334" t="s">
        <v>2027</v>
      </c>
      <c r="H19" s="333">
        <v>90000</v>
      </c>
    </row>
    <row r="20" spans="1:8">
      <c r="A20" s="331" t="s">
        <v>2024</v>
      </c>
      <c r="B20" s="332">
        <v>3240</v>
      </c>
      <c r="C20" s="331" t="s">
        <v>1198</v>
      </c>
      <c r="D20" s="333">
        <v>4200</v>
      </c>
      <c r="E20" s="331" t="s">
        <v>1180</v>
      </c>
      <c r="F20" s="333">
        <v>20400</v>
      </c>
      <c r="G20" s="334" t="s">
        <v>2028</v>
      </c>
      <c r="H20" s="333">
        <v>162000</v>
      </c>
    </row>
    <row r="21" spans="1:8">
      <c r="A21" s="335" t="s">
        <v>1166</v>
      </c>
      <c r="B21" s="336">
        <v>3360</v>
      </c>
      <c r="C21" s="335" t="s">
        <v>1167</v>
      </c>
      <c r="D21" s="337">
        <v>9960</v>
      </c>
      <c r="E21" s="335" t="s">
        <v>1200</v>
      </c>
      <c r="F21" s="337">
        <v>33600</v>
      </c>
      <c r="G21" s="338"/>
      <c r="H21" s="337"/>
    </row>
    <row r="22" spans="1:8" ht="15.6">
      <c r="A22" s="345" t="s">
        <v>1215</v>
      </c>
      <c r="B22" s="346"/>
      <c r="C22" s="346"/>
      <c r="D22" s="346"/>
      <c r="E22" s="346"/>
      <c r="F22" s="346"/>
      <c r="G22" s="317"/>
      <c r="H22" s="318"/>
    </row>
    <row r="23" spans="1:8">
      <c r="A23" s="321" t="s">
        <v>1094</v>
      </c>
      <c r="B23" s="323" t="s">
        <v>1162</v>
      </c>
      <c r="C23" s="321" t="s">
        <v>1094</v>
      </c>
      <c r="D23" s="323" t="s">
        <v>1162</v>
      </c>
      <c r="E23" s="321" t="s">
        <v>1094</v>
      </c>
      <c r="F23" s="323" t="s">
        <v>1162</v>
      </c>
      <c r="G23" s="321" t="s">
        <v>1094</v>
      </c>
      <c r="H23" s="323" t="s">
        <v>1162</v>
      </c>
    </row>
    <row r="24" spans="1:8">
      <c r="A24" s="324" t="s">
        <v>1216</v>
      </c>
      <c r="B24" s="347">
        <v>5400</v>
      </c>
      <c r="C24" s="328" t="s">
        <v>1217</v>
      </c>
      <c r="D24" s="348">
        <v>18720</v>
      </c>
      <c r="E24" s="326" t="s">
        <v>1218</v>
      </c>
      <c r="F24" s="327">
        <v>138000</v>
      </c>
      <c r="G24" s="328"/>
      <c r="H24" s="327"/>
    </row>
    <row r="25" spans="1:8">
      <c r="A25" s="331" t="s">
        <v>1219</v>
      </c>
      <c r="B25" s="333">
        <v>6000</v>
      </c>
      <c r="C25" s="334" t="s">
        <v>1220</v>
      </c>
      <c r="D25" s="349">
        <v>24000</v>
      </c>
      <c r="E25" s="331" t="s">
        <v>1221</v>
      </c>
      <c r="F25" s="333">
        <v>90000</v>
      </c>
      <c r="G25" s="334" t="s">
        <v>1222</v>
      </c>
      <c r="H25" s="333">
        <v>206400</v>
      </c>
    </row>
    <row r="26" spans="1:8">
      <c r="A26" s="331" t="s">
        <v>1223</v>
      </c>
      <c r="B26" s="350">
        <v>5400</v>
      </c>
      <c r="C26" s="334" t="s">
        <v>1224</v>
      </c>
      <c r="D26" s="349">
        <v>41400</v>
      </c>
      <c r="E26" s="331" t="s">
        <v>1225</v>
      </c>
      <c r="F26" s="333">
        <v>120000</v>
      </c>
      <c r="G26" s="334" t="s">
        <v>1226</v>
      </c>
      <c r="H26" s="333">
        <v>206400</v>
      </c>
    </row>
    <row r="27" spans="1:8">
      <c r="A27" s="331" t="s">
        <v>1227</v>
      </c>
      <c r="B27" s="350">
        <v>6600</v>
      </c>
      <c r="C27" s="334" t="s">
        <v>1228</v>
      </c>
      <c r="D27" s="349">
        <v>59400</v>
      </c>
      <c r="E27" s="331" t="s">
        <v>1229</v>
      </c>
      <c r="F27" s="333">
        <v>118200</v>
      </c>
      <c r="G27" s="334" t="s">
        <v>1230</v>
      </c>
      <c r="H27" s="333">
        <v>206400</v>
      </c>
    </row>
    <row r="28" spans="1:8">
      <c r="A28" s="331" t="s">
        <v>1231</v>
      </c>
      <c r="B28" s="350">
        <v>6600</v>
      </c>
      <c r="C28" s="334" t="s">
        <v>1232</v>
      </c>
      <c r="D28" s="332">
        <v>90600</v>
      </c>
      <c r="E28" s="331" t="s">
        <v>1233</v>
      </c>
      <c r="F28" s="333">
        <v>198000</v>
      </c>
      <c r="G28" s="334" t="s">
        <v>1234</v>
      </c>
      <c r="H28" s="333">
        <v>264000</v>
      </c>
    </row>
    <row r="29" spans="1:8">
      <c r="A29" s="331" t="s">
        <v>1235</v>
      </c>
      <c r="B29" s="350">
        <v>9360</v>
      </c>
      <c r="C29" s="334" t="s">
        <v>1236</v>
      </c>
      <c r="D29" s="332">
        <v>74400</v>
      </c>
      <c r="E29" s="331" t="s">
        <v>1237</v>
      </c>
      <c r="F29" s="333">
        <v>158400</v>
      </c>
      <c r="G29" s="334" t="s">
        <v>1238</v>
      </c>
      <c r="H29" s="333">
        <v>294000</v>
      </c>
    </row>
    <row r="30" spans="1:8">
      <c r="A30" s="331" t="s">
        <v>1239</v>
      </c>
      <c r="B30" s="350">
        <v>9840</v>
      </c>
      <c r="C30" s="334" t="s">
        <v>1240</v>
      </c>
      <c r="D30" s="332">
        <v>63000</v>
      </c>
      <c r="E30" s="331" t="s">
        <v>1241</v>
      </c>
      <c r="F30" s="333">
        <v>158400</v>
      </c>
      <c r="G30" s="334"/>
      <c r="H30" s="333"/>
    </row>
    <row r="31" spans="1:8">
      <c r="A31" s="331" t="s">
        <v>1242</v>
      </c>
      <c r="B31" s="350">
        <v>16200</v>
      </c>
      <c r="C31" s="334" t="s">
        <v>1243</v>
      </c>
      <c r="D31" s="332">
        <v>75000</v>
      </c>
      <c r="E31" s="331" t="s">
        <v>1244</v>
      </c>
      <c r="F31" s="333">
        <v>148200</v>
      </c>
      <c r="G31" s="334"/>
      <c r="H31" s="333"/>
    </row>
    <row r="32" spans="1:8">
      <c r="A32" s="335" t="s">
        <v>1245</v>
      </c>
      <c r="B32" s="351">
        <v>13200</v>
      </c>
      <c r="C32" s="338" t="s">
        <v>1246</v>
      </c>
      <c r="D32" s="336">
        <v>138000</v>
      </c>
      <c r="E32" s="335" t="s">
        <v>1247</v>
      </c>
      <c r="F32" s="337">
        <v>216000</v>
      </c>
      <c r="G32" s="338"/>
      <c r="H32" s="337"/>
    </row>
    <row r="33" spans="1:1">
      <c r="A33" s="352" t="s">
        <v>2158</v>
      </c>
    </row>
    <row r="34" spans="1:1">
      <c r="A34" s="353" t="s">
        <v>1248</v>
      </c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paperSize="9" firstPageNumber="0" orientation="landscape" horizontalDpi="300" verticalDpi="300" r:id="rId1"/>
  <headerFooter alignWithMargins="0">
    <oddHeader>&amp;Lг. Павлодар&amp;C&amp;"Arial Cyr,полужирный"&amp;14ПРОМРЕСУРС-KZ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X68"/>
  <sheetViews>
    <sheetView view="pageBreakPreview" zoomScale="110" zoomScaleNormal="100" zoomScaleSheetLayoutView="110" workbookViewId="0">
      <selection activeCell="N6" sqref="N6:N7"/>
    </sheetView>
  </sheetViews>
  <sheetFormatPr defaultRowHeight="13.2"/>
  <cols>
    <col min="1" max="2" width="8.6640625" style="4" customWidth="1"/>
    <col min="3" max="3" width="8.33203125" style="4" customWidth="1"/>
    <col min="4" max="5" width="8.88671875" style="4" customWidth="1"/>
    <col min="6" max="6" width="3.44140625" style="4" customWidth="1"/>
    <col min="7" max="7" width="7.6640625" style="4" customWidth="1"/>
    <col min="8" max="8" width="8.5546875" style="4" customWidth="1"/>
    <col min="9" max="9" width="9.33203125" style="4" customWidth="1"/>
    <col min="10" max="10" width="8.88671875" style="4" customWidth="1"/>
    <col min="11" max="12" width="9" style="4" customWidth="1"/>
    <col min="13" max="13" width="9.109375" style="996" customWidth="1"/>
    <col min="15" max="15" width="10.109375" bestFit="1" customWidth="1"/>
  </cols>
  <sheetData>
    <row r="1" spans="1:24" ht="15.6">
      <c r="A1" s="354" t="s">
        <v>1249</v>
      </c>
      <c r="G1" s="355" t="s">
        <v>1250</v>
      </c>
      <c r="O1" s="724"/>
    </row>
    <row r="2" spans="1:24" ht="16.2" thickBot="1">
      <c r="A2" s="354" t="s">
        <v>1251</v>
      </c>
      <c r="G2" s="355" t="s">
        <v>1252</v>
      </c>
      <c r="M2" s="996" t="s">
        <v>2152</v>
      </c>
    </row>
    <row r="3" spans="1:24" ht="13.8" thickBot="1">
      <c r="A3" s="356" t="s">
        <v>1253</v>
      </c>
      <c r="B3" s="357">
        <v>6</v>
      </c>
      <c r="C3" s="358">
        <v>10</v>
      </c>
      <c r="D3" s="357">
        <v>16</v>
      </c>
      <c r="E3" s="359">
        <v>25</v>
      </c>
      <c r="F3" s="360"/>
      <c r="G3" s="361" t="s">
        <v>1253</v>
      </c>
      <c r="H3" s="1054">
        <v>16</v>
      </c>
      <c r="I3" s="363">
        <v>25</v>
      </c>
      <c r="J3" s="1054">
        <v>40</v>
      </c>
      <c r="K3" s="363">
        <v>63</v>
      </c>
      <c r="L3" s="1054">
        <v>160</v>
      </c>
    </row>
    <row r="4" spans="1:24" s="369" customFormat="1" ht="11.4">
      <c r="A4" s="364">
        <v>15</v>
      </c>
      <c r="B4" s="365">
        <v>1818</v>
      </c>
      <c r="C4" s="366">
        <v>1612.8</v>
      </c>
      <c r="D4" s="365">
        <v>1740</v>
      </c>
      <c r="E4" s="367">
        <v>2376</v>
      </c>
      <c r="F4" s="368"/>
      <c r="G4" s="1051">
        <v>15</v>
      </c>
      <c r="H4" s="1055">
        <v>1560</v>
      </c>
      <c r="I4" s="1059">
        <v>1800</v>
      </c>
      <c r="J4" s="1055">
        <v>1800</v>
      </c>
      <c r="K4" s="1059">
        <v>5616</v>
      </c>
      <c r="L4" s="1055">
        <v>7344</v>
      </c>
      <c r="M4" s="999"/>
      <c r="N4" s="780"/>
      <c r="O4" s="780"/>
      <c r="P4" s="780"/>
      <c r="Q4" s="780"/>
      <c r="R4" s="780"/>
      <c r="S4" s="780"/>
      <c r="T4" s="780"/>
      <c r="U4" s="780"/>
      <c r="V4" s="780"/>
      <c r="W4" s="780"/>
      <c r="X4" s="780"/>
    </row>
    <row r="5" spans="1:24" s="369" customFormat="1" ht="11.4">
      <c r="A5" s="370">
        <v>20</v>
      </c>
      <c r="B5" s="371">
        <v>2016</v>
      </c>
      <c r="C5" s="372">
        <v>1632</v>
      </c>
      <c r="D5" s="371">
        <v>1680</v>
      </c>
      <c r="E5" s="373">
        <v>2772</v>
      </c>
      <c r="F5" s="368"/>
      <c r="G5" s="1052">
        <v>20</v>
      </c>
      <c r="H5" s="1056">
        <v>1680</v>
      </c>
      <c r="I5" s="1060">
        <v>1920</v>
      </c>
      <c r="J5" s="1056">
        <v>1920</v>
      </c>
      <c r="K5" s="1060">
        <v>4896</v>
      </c>
      <c r="L5" s="1056">
        <v>6048</v>
      </c>
      <c r="M5" s="999"/>
      <c r="N5" s="780"/>
      <c r="O5" s="780"/>
      <c r="P5" s="780"/>
      <c r="Q5" s="780"/>
      <c r="R5" s="780"/>
      <c r="S5" s="780"/>
      <c r="T5" s="780"/>
      <c r="U5" s="780"/>
      <c r="V5" s="780"/>
      <c r="W5" s="780"/>
      <c r="X5" s="780"/>
    </row>
    <row r="6" spans="1:24" s="369" customFormat="1" ht="11.4">
      <c r="A6" s="370">
        <v>25</v>
      </c>
      <c r="B6" s="371">
        <v>2160</v>
      </c>
      <c r="C6" s="372">
        <v>1680</v>
      </c>
      <c r="D6" s="371">
        <v>1800</v>
      </c>
      <c r="E6" s="373">
        <v>2880</v>
      </c>
      <c r="F6" s="368"/>
      <c r="G6" s="1052">
        <v>25</v>
      </c>
      <c r="H6" s="1056">
        <v>1800</v>
      </c>
      <c r="I6" s="1060">
        <v>2040</v>
      </c>
      <c r="J6" s="1056">
        <v>2040</v>
      </c>
      <c r="K6" s="1060">
        <v>5760</v>
      </c>
      <c r="L6" s="1056">
        <v>7560</v>
      </c>
      <c r="M6" s="999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</row>
    <row r="7" spans="1:24" s="369" customFormat="1" ht="11.4">
      <c r="A7" s="370">
        <v>32</v>
      </c>
      <c r="B7" s="371">
        <v>2862</v>
      </c>
      <c r="C7" s="372">
        <v>1800</v>
      </c>
      <c r="D7" s="371">
        <v>1920</v>
      </c>
      <c r="E7" s="373">
        <v>3420</v>
      </c>
      <c r="F7" s="368"/>
      <c r="G7" s="1052">
        <v>32</v>
      </c>
      <c r="H7" s="1056">
        <v>2640</v>
      </c>
      <c r="I7" s="1060">
        <v>3120</v>
      </c>
      <c r="J7" s="1056">
        <v>3120</v>
      </c>
      <c r="K7" s="1060">
        <v>7884</v>
      </c>
      <c r="L7" s="1056">
        <v>10800</v>
      </c>
      <c r="M7" s="999"/>
      <c r="N7" s="780"/>
      <c r="O7" s="780"/>
      <c r="P7" s="780"/>
      <c r="Q7" s="780"/>
      <c r="R7" s="780"/>
      <c r="S7" s="780"/>
      <c r="T7" s="780"/>
      <c r="U7" s="780"/>
      <c r="V7" s="780"/>
      <c r="W7" s="780"/>
      <c r="X7" s="780"/>
    </row>
    <row r="8" spans="1:24" s="369" customFormat="1" ht="11.4">
      <c r="A8" s="370">
        <v>40</v>
      </c>
      <c r="B8" s="371">
        <v>3276</v>
      </c>
      <c r="C8" s="372">
        <v>1920</v>
      </c>
      <c r="D8" s="371">
        <v>2160</v>
      </c>
      <c r="E8" s="373">
        <v>2502</v>
      </c>
      <c r="F8" s="368"/>
      <c r="G8" s="1052">
        <v>40</v>
      </c>
      <c r="H8" s="1056">
        <v>3240</v>
      </c>
      <c r="I8" s="1060">
        <v>3480</v>
      </c>
      <c r="J8" s="1056">
        <v>3480</v>
      </c>
      <c r="K8" s="1060">
        <v>10200</v>
      </c>
      <c r="L8" s="1056">
        <v>13824</v>
      </c>
      <c r="M8" s="999"/>
      <c r="N8" s="780"/>
      <c r="O8" s="780"/>
      <c r="P8" s="780"/>
      <c r="Q8" s="780"/>
      <c r="R8" s="780"/>
      <c r="S8" s="780"/>
      <c r="T8" s="780"/>
      <c r="U8" s="780"/>
      <c r="V8" s="780"/>
      <c r="W8" s="780"/>
      <c r="X8" s="780"/>
    </row>
    <row r="9" spans="1:24" s="369" customFormat="1" ht="11.4">
      <c r="A9" s="370">
        <v>50</v>
      </c>
      <c r="B9" s="371">
        <v>2880</v>
      </c>
      <c r="C9" s="372">
        <v>2040</v>
      </c>
      <c r="D9" s="371">
        <v>2400</v>
      </c>
      <c r="E9" s="373">
        <v>5472</v>
      </c>
      <c r="F9" s="368"/>
      <c r="G9" s="1052">
        <v>50</v>
      </c>
      <c r="H9" s="1056">
        <v>3360</v>
      </c>
      <c r="I9" s="1060">
        <v>4200</v>
      </c>
      <c r="J9" s="1056">
        <v>4200</v>
      </c>
      <c r="K9" s="1060">
        <v>11760</v>
      </c>
      <c r="L9" s="1056">
        <v>19320</v>
      </c>
      <c r="M9" s="999"/>
      <c r="N9" s="780"/>
      <c r="O9" s="780"/>
      <c r="P9" s="780"/>
      <c r="Q9" s="780"/>
      <c r="R9" s="780"/>
      <c r="S9" s="780"/>
      <c r="T9" s="780"/>
      <c r="U9" s="780"/>
      <c r="V9" s="780"/>
      <c r="W9" s="780"/>
      <c r="X9" s="780"/>
    </row>
    <row r="10" spans="1:24" s="369" customFormat="1" ht="11.4">
      <c r="A10" s="370">
        <v>65</v>
      </c>
      <c r="B10" s="371">
        <v>3528</v>
      </c>
      <c r="C10" s="372">
        <v>3360</v>
      </c>
      <c r="D10" s="371">
        <v>4200</v>
      </c>
      <c r="E10" s="373">
        <v>6000</v>
      </c>
      <c r="F10" s="368"/>
      <c r="G10" s="1052">
        <v>65</v>
      </c>
      <c r="H10" s="1056">
        <v>5520</v>
      </c>
      <c r="I10" s="1060">
        <v>6240</v>
      </c>
      <c r="J10" s="1056">
        <v>6240</v>
      </c>
      <c r="K10" s="1060">
        <v>14400</v>
      </c>
      <c r="L10" s="1056">
        <v>24000</v>
      </c>
      <c r="M10" s="999"/>
      <c r="N10" s="780"/>
      <c r="O10" s="780"/>
      <c r="P10" s="780"/>
      <c r="Q10" s="780"/>
      <c r="R10" s="780"/>
      <c r="S10" s="780"/>
      <c r="T10" s="780"/>
      <c r="U10" s="780"/>
      <c r="V10" s="780"/>
      <c r="W10" s="780"/>
      <c r="X10" s="780"/>
    </row>
    <row r="11" spans="1:24" s="369" customFormat="1" ht="11.4">
      <c r="A11" s="370">
        <v>80</v>
      </c>
      <c r="B11" s="371">
        <v>3600</v>
      </c>
      <c r="C11" s="372">
        <v>3600</v>
      </c>
      <c r="D11" s="371">
        <v>5040</v>
      </c>
      <c r="E11" s="373">
        <v>7740</v>
      </c>
      <c r="F11" s="368"/>
      <c r="G11" s="1052">
        <v>80</v>
      </c>
      <c r="H11" s="1056">
        <v>5760</v>
      </c>
      <c r="I11" s="1060">
        <v>6600</v>
      </c>
      <c r="J11" s="1056">
        <v>6600</v>
      </c>
      <c r="K11" s="1060">
        <v>16440</v>
      </c>
      <c r="L11" s="1056">
        <v>26400</v>
      </c>
      <c r="M11" s="999"/>
      <c r="N11" s="780"/>
      <c r="O11" s="780"/>
      <c r="P11" s="780"/>
      <c r="Q11" s="780"/>
      <c r="R11" s="780"/>
      <c r="S11" s="780"/>
      <c r="T11" s="780"/>
      <c r="U11" s="780"/>
      <c r="V11" s="780"/>
      <c r="W11" s="780"/>
      <c r="X11" s="780"/>
    </row>
    <row r="12" spans="1:24" s="369" customFormat="1" ht="11.4">
      <c r="A12" s="370">
        <v>100</v>
      </c>
      <c r="B12" s="371">
        <v>4569.5999999999995</v>
      </c>
      <c r="C12" s="372">
        <v>4569.5999999999995</v>
      </c>
      <c r="D12" s="371">
        <v>5376</v>
      </c>
      <c r="E12" s="373">
        <v>10560</v>
      </c>
      <c r="F12" s="368"/>
      <c r="G12" s="1052">
        <v>100</v>
      </c>
      <c r="H12" s="1056">
        <v>6600</v>
      </c>
      <c r="I12" s="1060">
        <v>9000</v>
      </c>
      <c r="J12" s="1056">
        <v>9840</v>
      </c>
      <c r="K12" s="1060">
        <v>24600</v>
      </c>
      <c r="L12" s="1056">
        <v>33600</v>
      </c>
      <c r="M12" s="999"/>
      <c r="N12" s="780"/>
      <c r="O12" s="780"/>
      <c r="P12" s="780"/>
      <c r="Q12" s="780"/>
      <c r="R12" s="780"/>
      <c r="S12" s="780"/>
      <c r="T12" s="780"/>
      <c r="U12" s="780"/>
      <c r="V12" s="780"/>
      <c r="W12" s="780"/>
      <c r="X12" s="780"/>
    </row>
    <row r="13" spans="1:24" s="369" customFormat="1" ht="11.4">
      <c r="A13" s="370">
        <v>125</v>
      </c>
      <c r="B13" s="371">
        <v>8064</v>
      </c>
      <c r="C13" s="372">
        <v>8064</v>
      </c>
      <c r="D13" s="371">
        <v>8736</v>
      </c>
      <c r="E13" s="373">
        <v>12000</v>
      </c>
      <c r="F13" s="368"/>
      <c r="G13" s="1052">
        <v>125</v>
      </c>
      <c r="H13" s="1056">
        <v>10800</v>
      </c>
      <c r="I13" s="1060">
        <v>15360</v>
      </c>
      <c r="J13" s="1056">
        <v>15360</v>
      </c>
      <c r="K13" s="1060"/>
      <c r="L13" s="1056"/>
      <c r="M13" s="999"/>
      <c r="N13" s="780"/>
      <c r="O13" s="780"/>
      <c r="P13" s="780"/>
      <c r="Q13" s="780"/>
      <c r="R13" s="780"/>
      <c r="S13" s="780"/>
      <c r="T13" s="780"/>
      <c r="U13" s="780"/>
      <c r="V13" s="780"/>
      <c r="W13" s="780"/>
      <c r="X13" s="780"/>
    </row>
    <row r="14" spans="1:24" s="369" customFormat="1" ht="11.4">
      <c r="A14" s="370">
        <v>150</v>
      </c>
      <c r="B14" s="371">
        <v>9408</v>
      </c>
      <c r="C14" s="372">
        <v>9408</v>
      </c>
      <c r="D14" s="371">
        <v>9676.7999999999993</v>
      </c>
      <c r="E14" s="373">
        <v>14400</v>
      </c>
      <c r="F14" s="368"/>
      <c r="G14" s="1052">
        <v>150</v>
      </c>
      <c r="H14" s="1056">
        <v>11400</v>
      </c>
      <c r="I14" s="1060">
        <v>18000</v>
      </c>
      <c r="J14" s="1056">
        <v>18000</v>
      </c>
      <c r="K14" s="1060">
        <v>55200</v>
      </c>
      <c r="L14" s="1056">
        <v>92400</v>
      </c>
      <c r="M14" s="999"/>
      <c r="N14" s="780"/>
      <c r="O14" s="780"/>
      <c r="P14" s="780"/>
      <c r="Q14" s="780"/>
      <c r="R14" s="780"/>
      <c r="S14" s="780"/>
      <c r="T14" s="780"/>
      <c r="U14" s="780"/>
      <c r="V14" s="780"/>
      <c r="W14" s="780"/>
      <c r="X14" s="780"/>
    </row>
    <row r="15" spans="1:24" s="369" customFormat="1" ht="11.4">
      <c r="A15" s="370">
        <v>200</v>
      </c>
      <c r="B15" s="371">
        <v>11155.199999999999</v>
      </c>
      <c r="C15" s="372">
        <v>11155.199999999999</v>
      </c>
      <c r="D15" s="371">
        <v>11424</v>
      </c>
      <c r="E15" s="373">
        <v>15600</v>
      </c>
      <c r="F15" s="368"/>
      <c r="G15" s="1052">
        <v>200</v>
      </c>
      <c r="H15" s="1057">
        <v>16800</v>
      </c>
      <c r="I15" s="1061">
        <v>24000</v>
      </c>
      <c r="J15" s="1057">
        <v>34800</v>
      </c>
      <c r="K15" s="1061">
        <v>82080</v>
      </c>
      <c r="L15" s="1057">
        <v>148800</v>
      </c>
      <c r="M15" s="999"/>
      <c r="N15" s="780"/>
      <c r="O15" s="780"/>
      <c r="P15" s="780"/>
      <c r="Q15" s="780"/>
      <c r="R15" s="780"/>
      <c r="S15" s="780"/>
      <c r="T15" s="780"/>
      <c r="U15" s="780"/>
      <c r="V15" s="780"/>
      <c r="W15" s="780"/>
      <c r="X15" s="780"/>
    </row>
    <row r="16" spans="1:24" s="369" customFormat="1" ht="11.4">
      <c r="A16" s="370">
        <v>250</v>
      </c>
      <c r="B16" s="371">
        <v>18144</v>
      </c>
      <c r="C16" s="372">
        <v>18144</v>
      </c>
      <c r="D16" s="371">
        <v>18816</v>
      </c>
      <c r="E16" s="373">
        <v>20400</v>
      </c>
      <c r="F16" s="368"/>
      <c r="G16" s="1052">
        <v>250</v>
      </c>
      <c r="H16" s="1057">
        <v>28800</v>
      </c>
      <c r="I16" s="1061">
        <v>45600</v>
      </c>
      <c r="J16" s="1057">
        <v>74400</v>
      </c>
      <c r="K16" s="1061">
        <v>113400</v>
      </c>
      <c r="L16" s="1057">
        <v>249600</v>
      </c>
      <c r="M16" s="999"/>
      <c r="N16" s="780"/>
      <c r="O16" s="780"/>
      <c r="P16" s="780"/>
      <c r="Q16" s="780"/>
      <c r="R16" s="780"/>
      <c r="S16" s="780"/>
      <c r="T16" s="780"/>
      <c r="U16" s="780"/>
      <c r="V16" s="780"/>
      <c r="W16" s="780"/>
      <c r="X16" s="780"/>
    </row>
    <row r="17" spans="1:24" s="369" customFormat="1" ht="11.4">
      <c r="A17" s="370">
        <v>300</v>
      </c>
      <c r="B17" s="371">
        <v>26880</v>
      </c>
      <c r="C17" s="372">
        <v>26880</v>
      </c>
      <c r="D17" s="371">
        <v>26880</v>
      </c>
      <c r="E17" s="373">
        <v>27600</v>
      </c>
      <c r="F17" s="368"/>
      <c r="G17" s="1052">
        <v>300</v>
      </c>
      <c r="H17" s="1057">
        <v>31440</v>
      </c>
      <c r="I17" s="1061">
        <v>48000</v>
      </c>
      <c r="J17" s="1057">
        <v>80400</v>
      </c>
      <c r="K17" s="1061">
        <v>214920</v>
      </c>
      <c r="L17" s="1057">
        <v>360000</v>
      </c>
      <c r="M17" s="999"/>
      <c r="N17" s="780"/>
      <c r="O17" s="780"/>
      <c r="P17" s="780"/>
      <c r="Q17" s="780"/>
      <c r="R17" s="780"/>
      <c r="S17" s="780"/>
      <c r="T17" s="780"/>
      <c r="U17" s="780"/>
      <c r="V17" s="780"/>
      <c r="W17" s="780"/>
      <c r="X17" s="780"/>
    </row>
    <row r="18" spans="1:24" s="369" customFormat="1" ht="11.4">
      <c r="A18" s="370">
        <v>350</v>
      </c>
      <c r="B18" s="371">
        <v>32256</v>
      </c>
      <c r="C18" s="372">
        <v>32256</v>
      </c>
      <c r="D18" s="371">
        <v>32256</v>
      </c>
      <c r="E18" s="373">
        <v>62400</v>
      </c>
      <c r="F18" s="368"/>
      <c r="G18" s="1052">
        <v>350</v>
      </c>
      <c r="H18" s="1057">
        <v>81000</v>
      </c>
      <c r="I18" s="1061">
        <v>86400</v>
      </c>
      <c r="J18" s="1057">
        <v>144000</v>
      </c>
      <c r="K18" s="1061">
        <v>263520</v>
      </c>
      <c r="L18" s="1057"/>
      <c r="M18" s="999"/>
      <c r="N18" s="780"/>
      <c r="O18" s="780"/>
      <c r="P18" s="780"/>
      <c r="Q18" s="780"/>
      <c r="R18" s="780"/>
      <c r="S18" s="780"/>
      <c r="T18" s="780"/>
      <c r="U18" s="780"/>
      <c r="V18" s="780"/>
      <c r="W18" s="780"/>
      <c r="X18" s="780"/>
    </row>
    <row r="19" spans="1:24" s="369" customFormat="1" ht="11.4">
      <c r="A19" s="370">
        <v>400</v>
      </c>
      <c r="B19" s="371">
        <v>33600</v>
      </c>
      <c r="C19" s="372">
        <v>33600</v>
      </c>
      <c r="D19" s="371">
        <v>33600</v>
      </c>
      <c r="E19" s="373">
        <v>66000</v>
      </c>
      <c r="F19" s="368"/>
      <c r="G19" s="1052">
        <v>400</v>
      </c>
      <c r="H19" s="1057">
        <v>96000</v>
      </c>
      <c r="I19" s="1061">
        <v>90000</v>
      </c>
      <c r="J19" s="1057">
        <v>180000</v>
      </c>
      <c r="K19" s="1061">
        <v>442800</v>
      </c>
      <c r="L19" s="1057"/>
      <c r="M19" s="999"/>
      <c r="N19" s="780"/>
      <c r="O19" s="780"/>
      <c r="P19" s="780"/>
      <c r="Q19" s="780"/>
      <c r="R19" s="780"/>
      <c r="S19" s="780"/>
      <c r="T19" s="780"/>
      <c r="U19" s="780"/>
      <c r="V19" s="780"/>
      <c r="W19" s="780"/>
      <c r="X19" s="780"/>
    </row>
    <row r="20" spans="1:24" s="369" customFormat="1" ht="11.4">
      <c r="A20" s="370">
        <v>500</v>
      </c>
      <c r="B20" s="371">
        <v>45600</v>
      </c>
      <c r="C20" s="372">
        <v>45600</v>
      </c>
      <c r="D20" s="371">
        <v>62400</v>
      </c>
      <c r="E20" s="373">
        <v>74400</v>
      </c>
      <c r="F20" s="368"/>
      <c r="G20" s="1052">
        <v>500</v>
      </c>
      <c r="H20" s="1057">
        <v>102000</v>
      </c>
      <c r="I20" s="1061">
        <v>132000</v>
      </c>
      <c r="J20" s="1057">
        <v>192000</v>
      </c>
      <c r="K20" s="1061">
        <v>544320</v>
      </c>
      <c r="L20" s="1057"/>
      <c r="M20" s="999"/>
      <c r="N20" s="780"/>
      <c r="O20" s="780"/>
      <c r="P20" s="780"/>
      <c r="Q20" s="780"/>
      <c r="R20" s="780"/>
      <c r="S20" s="780"/>
      <c r="T20" s="780"/>
      <c r="U20" s="780"/>
      <c r="V20" s="780"/>
      <c r="W20" s="780"/>
      <c r="X20" s="780"/>
    </row>
    <row r="21" spans="1:24" s="369" customFormat="1" ht="11.4">
      <c r="A21" s="370">
        <v>600</v>
      </c>
      <c r="B21" s="371">
        <v>48000</v>
      </c>
      <c r="C21" s="372">
        <v>48000</v>
      </c>
      <c r="D21" s="371">
        <v>86400</v>
      </c>
      <c r="E21" s="373">
        <v>98400</v>
      </c>
      <c r="F21" s="368"/>
      <c r="G21" s="1052">
        <v>600</v>
      </c>
      <c r="H21" s="1057">
        <v>144000</v>
      </c>
      <c r="I21" s="1061">
        <v>192000</v>
      </c>
      <c r="J21" s="1057">
        <v>336000</v>
      </c>
      <c r="K21" s="1061">
        <v>725760</v>
      </c>
      <c r="L21" s="1057"/>
      <c r="M21" s="999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</row>
    <row r="22" spans="1:24" s="369" customFormat="1" ht="12" thickBot="1">
      <c r="A22" s="370">
        <v>800</v>
      </c>
      <c r="B22" s="371">
        <v>108000</v>
      </c>
      <c r="C22" s="372">
        <v>108000</v>
      </c>
      <c r="D22" s="371">
        <v>132000</v>
      </c>
      <c r="E22" s="373">
        <v>204000</v>
      </c>
      <c r="F22" s="368"/>
      <c r="G22" s="1053">
        <v>800</v>
      </c>
      <c r="H22" s="1058">
        <v>240000</v>
      </c>
      <c r="I22" s="1062"/>
      <c r="J22" s="1063"/>
      <c r="K22" s="1062"/>
      <c r="L22" s="1063"/>
      <c r="M22" s="999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</row>
    <row r="23" spans="1:24" s="369" customFormat="1" ht="11.4">
      <c r="A23" s="370">
        <v>1000</v>
      </c>
      <c r="B23" s="371">
        <v>220800</v>
      </c>
      <c r="C23" s="372">
        <v>220800</v>
      </c>
      <c r="D23" s="371">
        <v>400896</v>
      </c>
      <c r="E23" s="373">
        <v>510840</v>
      </c>
      <c r="F23" s="368"/>
      <c r="G23" s="368"/>
      <c r="H23" s="368"/>
      <c r="I23" s="368"/>
      <c r="J23" s="368"/>
      <c r="K23" s="368"/>
      <c r="L23" s="368"/>
      <c r="M23" s="999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</row>
    <row r="24" spans="1:24" s="369" customFormat="1" ht="12" thickBot="1">
      <c r="A24" s="375">
        <v>1200</v>
      </c>
      <c r="B24" s="376">
        <v>400032</v>
      </c>
      <c r="C24" s="377">
        <v>464400</v>
      </c>
      <c r="D24" s="376"/>
      <c r="E24" s="378"/>
      <c r="F24" s="368"/>
      <c r="G24" s="368"/>
      <c r="H24" s="368"/>
      <c r="I24" s="368"/>
      <c r="J24" s="368"/>
      <c r="K24" s="368"/>
      <c r="L24" s="368"/>
      <c r="M24" s="999"/>
      <c r="N24" s="780"/>
      <c r="O24" s="780"/>
      <c r="P24" s="780"/>
      <c r="Q24" s="780"/>
      <c r="R24" s="780"/>
      <c r="S24" s="780"/>
      <c r="T24" s="780"/>
      <c r="U24" s="780"/>
      <c r="V24" s="780"/>
      <c r="W24" s="780"/>
      <c r="X24" s="780"/>
    </row>
    <row r="25" spans="1:24" s="369" customFormat="1" ht="11.4">
      <c r="A25" s="381"/>
      <c r="B25" s="382"/>
      <c r="C25" s="382"/>
      <c r="D25" s="382"/>
      <c r="E25" s="382"/>
      <c r="F25" s="368"/>
      <c r="G25" s="368"/>
      <c r="H25" s="368"/>
      <c r="I25" s="368"/>
      <c r="J25" s="368"/>
      <c r="K25" s="368"/>
      <c r="L25" s="368"/>
      <c r="M25" s="999"/>
      <c r="N25" s="780"/>
      <c r="O25" s="780"/>
      <c r="P25" s="780"/>
      <c r="Q25" s="780"/>
      <c r="R25" s="780"/>
      <c r="S25" s="780"/>
      <c r="T25" s="780"/>
      <c r="U25" s="780"/>
      <c r="V25" s="780"/>
      <c r="W25" s="780"/>
      <c r="X25" s="780"/>
    </row>
    <row r="26" spans="1:24" s="369" customFormat="1" ht="17.399999999999999">
      <c r="A26" s="381"/>
      <c r="B26" s="722" t="s">
        <v>1834</v>
      </c>
      <c r="C26" s="382"/>
      <c r="D26" s="382"/>
      <c r="E26" s="382"/>
      <c r="F26" s="368"/>
      <c r="G26" s="368"/>
      <c r="H26" s="368"/>
      <c r="I26" s="368"/>
      <c r="J26" s="368"/>
      <c r="K26" s="368"/>
      <c r="L26" s="368"/>
      <c r="M26" s="999"/>
      <c r="N26" s="780"/>
      <c r="O26" s="780"/>
      <c r="P26" s="780"/>
      <c r="Q26" s="780"/>
      <c r="R26" s="780"/>
      <c r="S26" s="780"/>
      <c r="T26" s="780"/>
      <c r="U26" s="780"/>
      <c r="V26" s="780"/>
      <c r="W26" s="780"/>
      <c r="X26" s="780"/>
    </row>
    <row r="27" spans="1:24" s="369" customFormat="1" ht="11.4">
      <c r="A27" s="381"/>
      <c r="B27" s="382"/>
      <c r="C27" s="382"/>
      <c r="D27" s="382"/>
      <c r="E27" s="382"/>
      <c r="F27" s="368"/>
      <c r="G27" s="368"/>
      <c r="H27" s="368"/>
      <c r="I27" s="368"/>
      <c r="J27" s="368"/>
      <c r="K27" s="368"/>
      <c r="L27" s="368"/>
      <c r="M27" s="999"/>
      <c r="N27" s="780"/>
      <c r="O27" s="780"/>
      <c r="P27" s="780"/>
      <c r="Q27" s="780"/>
      <c r="R27" s="780"/>
      <c r="S27" s="780"/>
      <c r="T27" s="780"/>
      <c r="U27" s="780"/>
      <c r="V27" s="780"/>
      <c r="W27" s="780"/>
      <c r="X27" s="780"/>
    </row>
    <row r="28" spans="1:24">
      <c r="G28" s="368"/>
      <c r="H28" s="368"/>
      <c r="I28" s="368"/>
      <c r="J28" s="368"/>
      <c r="K28" s="368"/>
      <c r="L28" s="368"/>
      <c r="M28" s="999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4">
      <c r="M29" s="999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</row>
    <row r="30" spans="1:24" ht="15.6">
      <c r="A30" s="354" t="s">
        <v>1249</v>
      </c>
      <c r="G30" s="355" t="s">
        <v>1250</v>
      </c>
      <c r="M30" s="999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</row>
    <row r="31" spans="1:24" ht="16.2" thickBot="1">
      <c r="A31" s="354" t="s">
        <v>1254</v>
      </c>
      <c r="G31" s="355" t="s">
        <v>1255</v>
      </c>
      <c r="M31" s="999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</row>
    <row r="32" spans="1:24" ht="13.8" thickBot="1">
      <c r="A32" s="361" t="s">
        <v>1253</v>
      </c>
      <c r="B32" s="362">
        <v>10</v>
      </c>
      <c r="C32" s="362">
        <v>16</v>
      </c>
      <c r="D32" s="357">
        <v>25</v>
      </c>
      <c r="E32" s="360"/>
      <c r="F32" s="360"/>
      <c r="G32" s="842" t="s">
        <v>1253</v>
      </c>
      <c r="H32" s="843">
        <v>16</v>
      </c>
      <c r="I32" s="844" t="s">
        <v>1256</v>
      </c>
      <c r="M32" s="999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</row>
    <row r="33" spans="1:24" s="369" customFormat="1">
      <c r="A33" s="379">
        <v>15</v>
      </c>
      <c r="B33" s="365">
        <v>7686</v>
      </c>
      <c r="C33" s="365">
        <v>8640</v>
      </c>
      <c r="D33" s="380"/>
      <c r="E33" s="381"/>
      <c r="F33" s="382"/>
      <c r="G33" s="845">
        <v>15</v>
      </c>
      <c r="H33" s="383">
        <v>10368</v>
      </c>
      <c r="I33" s="846">
        <v>11232</v>
      </c>
      <c r="J33" s="368"/>
      <c r="K33" s="368"/>
      <c r="L33" s="368"/>
      <c r="M33" s="999"/>
      <c r="N33" s="53"/>
      <c r="O33" s="780"/>
      <c r="P33" s="780"/>
      <c r="Q33" s="780"/>
      <c r="R33" s="780"/>
      <c r="S33" s="780"/>
      <c r="T33" s="780"/>
      <c r="U33" s="780"/>
      <c r="V33" s="780"/>
      <c r="W33" s="780"/>
      <c r="X33" s="780"/>
    </row>
    <row r="34" spans="1:24" s="369" customFormat="1">
      <c r="A34" s="370">
        <v>20</v>
      </c>
      <c r="B34" s="371">
        <v>10368</v>
      </c>
      <c r="C34" s="371">
        <v>12096</v>
      </c>
      <c r="D34" s="384"/>
      <c r="E34" s="381"/>
      <c r="F34" s="382"/>
      <c r="G34" s="847">
        <v>20</v>
      </c>
      <c r="H34" s="374">
        <v>13392</v>
      </c>
      <c r="I34" s="848">
        <v>15984</v>
      </c>
      <c r="J34" s="368"/>
      <c r="K34" s="368"/>
      <c r="L34" s="368"/>
      <c r="M34" s="999"/>
      <c r="N34" s="53"/>
      <c r="O34" s="780"/>
      <c r="P34" s="780"/>
      <c r="Q34" s="780"/>
      <c r="R34" s="780"/>
      <c r="S34" s="780"/>
      <c r="T34" s="780"/>
      <c r="U34" s="780"/>
      <c r="V34" s="780"/>
      <c r="W34" s="780"/>
      <c r="X34" s="780"/>
    </row>
    <row r="35" spans="1:24" s="369" customFormat="1">
      <c r="A35" s="370">
        <v>25</v>
      </c>
      <c r="B35" s="371">
        <v>12528</v>
      </c>
      <c r="C35" s="371">
        <v>16200</v>
      </c>
      <c r="D35" s="384"/>
      <c r="E35" s="381"/>
      <c r="F35" s="382"/>
      <c r="G35" s="847">
        <v>25</v>
      </c>
      <c r="H35" s="374">
        <v>14688</v>
      </c>
      <c r="I35" s="848">
        <v>16632</v>
      </c>
      <c r="J35" s="368"/>
      <c r="K35" s="368"/>
      <c r="L35" s="368"/>
      <c r="M35" s="999"/>
      <c r="N35" s="53"/>
      <c r="O35" s="780"/>
      <c r="P35" s="780"/>
      <c r="Q35" s="780"/>
      <c r="R35" s="780"/>
      <c r="S35" s="780"/>
      <c r="T35" s="780"/>
      <c r="U35" s="780"/>
      <c r="V35" s="780"/>
      <c r="W35" s="780"/>
      <c r="X35" s="780"/>
    </row>
    <row r="36" spans="1:24" s="369" customFormat="1">
      <c r="A36" s="370">
        <v>32</v>
      </c>
      <c r="B36" s="371">
        <v>19440</v>
      </c>
      <c r="C36" s="371">
        <v>22032</v>
      </c>
      <c r="D36" s="384"/>
      <c r="E36" s="381"/>
      <c r="F36" s="382"/>
      <c r="G36" s="847">
        <v>32</v>
      </c>
      <c r="H36" s="374">
        <v>21384</v>
      </c>
      <c r="I36" s="848">
        <v>25920</v>
      </c>
      <c r="J36" s="368"/>
      <c r="K36" s="368"/>
      <c r="L36" s="368"/>
      <c r="M36" s="999"/>
      <c r="N36" s="53"/>
      <c r="O36" s="780"/>
      <c r="P36" s="780"/>
      <c r="Q36" s="780"/>
      <c r="R36" s="780"/>
      <c r="S36" s="780"/>
      <c r="T36" s="780"/>
      <c r="U36" s="780"/>
      <c r="V36" s="780"/>
      <c r="W36" s="780"/>
      <c r="X36" s="780"/>
    </row>
    <row r="37" spans="1:24" s="369" customFormat="1">
      <c r="A37" s="370">
        <v>40</v>
      </c>
      <c r="B37" s="371">
        <v>23760</v>
      </c>
      <c r="C37" s="371">
        <v>27000</v>
      </c>
      <c r="D37" s="384"/>
      <c r="E37" s="381"/>
      <c r="F37" s="382"/>
      <c r="G37" s="847">
        <v>40</v>
      </c>
      <c r="H37" s="374">
        <v>25704</v>
      </c>
      <c r="I37" s="848">
        <v>30240</v>
      </c>
      <c r="J37" s="368"/>
      <c r="K37" s="368"/>
      <c r="L37" s="368"/>
      <c r="M37" s="999"/>
      <c r="N37" s="53"/>
      <c r="O37" s="780"/>
      <c r="P37" s="780"/>
      <c r="Q37" s="780"/>
      <c r="R37" s="780"/>
      <c r="S37" s="780"/>
      <c r="T37" s="780"/>
      <c r="U37" s="780"/>
      <c r="V37" s="780"/>
      <c r="W37" s="780"/>
      <c r="X37" s="780"/>
    </row>
    <row r="38" spans="1:24" s="369" customFormat="1">
      <c r="A38" s="370">
        <v>50</v>
      </c>
      <c r="B38" s="371">
        <v>28512</v>
      </c>
      <c r="C38" s="371">
        <v>35856</v>
      </c>
      <c r="D38" s="384"/>
      <c r="E38" s="381"/>
      <c r="F38" s="382"/>
      <c r="G38" s="847">
        <v>50</v>
      </c>
      <c r="H38" s="374">
        <v>31644</v>
      </c>
      <c r="I38" s="848">
        <v>38880</v>
      </c>
      <c r="J38" s="368"/>
      <c r="K38" s="368"/>
      <c r="L38" s="368"/>
      <c r="M38" s="999"/>
      <c r="N38" s="53"/>
      <c r="O38" s="780"/>
      <c r="P38" s="780"/>
      <c r="Q38" s="780"/>
      <c r="R38" s="780"/>
      <c r="S38" s="780"/>
      <c r="T38" s="780"/>
      <c r="U38" s="780"/>
      <c r="V38" s="780"/>
      <c r="W38" s="780"/>
      <c r="X38" s="780"/>
    </row>
    <row r="39" spans="1:24" s="369" customFormat="1">
      <c r="A39" s="370">
        <v>65</v>
      </c>
      <c r="B39" s="371">
        <v>38880</v>
      </c>
      <c r="C39" s="371">
        <v>47520</v>
      </c>
      <c r="D39" s="384"/>
      <c r="E39" s="381"/>
      <c r="F39" s="382"/>
      <c r="G39" s="847">
        <v>65</v>
      </c>
      <c r="H39" s="374">
        <v>49248</v>
      </c>
      <c r="I39" s="848">
        <v>51624</v>
      </c>
      <c r="J39" s="368"/>
      <c r="K39" s="368"/>
      <c r="L39" s="368"/>
      <c r="M39" s="999"/>
      <c r="N39" s="53"/>
      <c r="O39" s="780"/>
      <c r="P39" s="780"/>
      <c r="Q39" s="780"/>
      <c r="R39" s="780"/>
      <c r="S39" s="780"/>
      <c r="T39" s="780"/>
      <c r="U39" s="780"/>
      <c r="V39" s="780"/>
      <c r="W39" s="780"/>
      <c r="X39" s="780"/>
    </row>
    <row r="40" spans="1:24" s="369" customFormat="1">
      <c r="A40" s="370">
        <v>80</v>
      </c>
      <c r="B40" s="371">
        <v>44064</v>
      </c>
      <c r="C40" s="371">
        <v>51408</v>
      </c>
      <c r="D40" s="384"/>
      <c r="E40" s="381"/>
      <c r="F40" s="382"/>
      <c r="G40" s="847">
        <v>80</v>
      </c>
      <c r="H40" s="374">
        <v>58320</v>
      </c>
      <c r="I40" s="848">
        <v>66744</v>
      </c>
      <c r="J40" s="368"/>
      <c r="K40" s="368"/>
      <c r="L40" s="368"/>
      <c r="M40" s="999"/>
      <c r="N40" s="53"/>
      <c r="O40" s="780"/>
      <c r="P40" s="780"/>
      <c r="Q40" s="780"/>
      <c r="R40" s="780"/>
      <c r="S40" s="780"/>
      <c r="T40" s="780"/>
      <c r="U40" s="780"/>
      <c r="V40" s="780"/>
      <c r="W40" s="780"/>
      <c r="X40" s="780"/>
    </row>
    <row r="41" spans="1:24" s="369" customFormat="1">
      <c r="A41" s="370">
        <v>100</v>
      </c>
      <c r="B41" s="371">
        <v>54864</v>
      </c>
      <c r="C41" s="371">
        <v>65880</v>
      </c>
      <c r="D41" s="384"/>
      <c r="E41" s="381"/>
      <c r="F41" s="382"/>
      <c r="G41" s="847">
        <v>100</v>
      </c>
      <c r="H41" s="374">
        <v>68040</v>
      </c>
      <c r="I41" s="848">
        <v>151848</v>
      </c>
      <c r="J41" s="368"/>
      <c r="K41" s="368"/>
      <c r="L41" s="368"/>
      <c r="M41" s="999"/>
      <c r="N41" s="53"/>
      <c r="O41" s="780"/>
      <c r="P41" s="780"/>
      <c r="Q41" s="780"/>
      <c r="R41" s="780"/>
      <c r="S41" s="780"/>
      <c r="T41" s="780"/>
      <c r="U41" s="780"/>
      <c r="V41" s="780"/>
      <c r="W41" s="780"/>
      <c r="X41" s="780"/>
    </row>
    <row r="42" spans="1:24" s="369" customFormat="1">
      <c r="A42" s="370">
        <v>125</v>
      </c>
      <c r="B42" s="371">
        <v>74844</v>
      </c>
      <c r="C42" s="371">
        <v>88560</v>
      </c>
      <c r="D42" s="384"/>
      <c r="E42" s="381"/>
      <c r="F42" s="382"/>
      <c r="G42" s="847">
        <v>150</v>
      </c>
      <c r="H42" s="374">
        <v>115020</v>
      </c>
      <c r="I42" s="848">
        <v>227880</v>
      </c>
      <c r="J42" s="368"/>
      <c r="K42" s="368"/>
      <c r="L42" s="368"/>
      <c r="M42" s="999"/>
      <c r="N42" s="53"/>
      <c r="O42" s="780"/>
      <c r="P42" s="780"/>
      <c r="Q42" s="780"/>
      <c r="R42" s="780"/>
      <c r="S42" s="780"/>
      <c r="T42" s="780"/>
      <c r="U42" s="780"/>
      <c r="V42" s="780"/>
      <c r="W42" s="780"/>
      <c r="X42" s="780"/>
    </row>
    <row r="43" spans="1:24" s="369" customFormat="1">
      <c r="A43" s="370">
        <v>150</v>
      </c>
      <c r="B43" s="371">
        <v>91800</v>
      </c>
      <c r="C43" s="371">
        <v>108432</v>
      </c>
      <c r="D43" s="384"/>
      <c r="E43" s="381"/>
      <c r="F43" s="382"/>
      <c r="G43" s="847">
        <v>200</v>
      </c>
      <c r="H43" s="374">
        <v>163404</v>
      </c>
      <c r="I43" s="848">
        <v>379296</v>
      </c>
      <c r="J43" s="368"/>
      <c r="K43" s="368"/>
      <c r="L43" s="368"/>
      <c r="M43" s="999"/>
      <c r="N43" s="53"/>
      <c r="O43" s="780"/>
      <c r="P43" s="780"/>
      <c r="Q43" s="780"/>
      <c r="R43" s="780"/>
      <c r="S43" s="780"/>
      <c r="T43" s="780"/>
      <c r="U43" s="780"/>
      <c r="V43" s="780"/>
      <c r="W43" s="780"/>
      <c r="X43" s="780"/>
    </row>
    <row r="44" spans="1:24" s="369" customFormat="1">
      <c r="A44" s="370">
        <v>200</v>
      </c>
      <c r="B44" s="371">
        <v>113184</v>
      </c>
      <c r="C44" s="371">
        <v>142128</v>
      </c>
      <c r="D44" s="384"/>
      <c r="E44" s="381"/>
      <c r="F44" s="382"/>
      <c r="G44" s="847">
        <v>250</v>
      </c>
      <c r="H44" s="374">
        <v>285120</v>
      </c>
      <c r="I44" s="848">
        <v>691200</v>
      </c>
      <c r="J44" s="368"/>
      <c r="K44" s="368"/>
      <c r="L44" s="368"/>
      <c r="M44" s="999"/>
      <c r="N44" s="53"/>
      <c r="O44" s="780"/>
      <c r="P44" s="780"/>
      <c r="Q44" s="780"/>
      <c r="R44" s="780"/>
      <c r="S44" s="780"/>
      <c r="T44" s="780"/>
      <c r="U44" s="780"/>
      <c r="V44" s="780"/>
      <c r="W44" s="780"/>
      <c r="X44" s="780"/>
    </row>
    <row r="45" spans="1:24" s="369" customFormat="1" ht="13.8" thickBot="1">
      <c r="A45" s="370">
        <v>250</v>
      </c>
      <c r="B45" s="371">
        <v>163296</v>
      </c>
      <c r="C45" s="371">
        <v>201096</v>
      </c>
      <c r="D45" s="384"/>
      <c r="E45" s="381"/>
      <c r="F45" s="382"/>
      <c r="G45" s="849">
        <v>300</v>
      </c>
      <c r="H45" s="850">
        <v>424440</v>
      </c>
      <c r="I45" s="851">
        <v>769392</v>
      </c>
      <c r="J45" s="368"/>
      <c r="K45" s="368"/>
      <c r="L45" s="368"/>
      <c r="M45" s="999"/>
      <c r="N45" s="53"/>
      <c r="O45" s="780"/>
      <c r="P45" s="780"/>
      <c r="Q45" s="780"/>
      <c r="R45" s="780"/>
      <c r="S45" s="780"/>
      <c r="T45" s="780"/>
      <c r="U45" s="780"/>
      <c r="V45" s="780"/>
      <c r="W45" s="780"/>
      <c r="X45" s="780"/>
    </row>
    <row r="46" spans="1:24" s="369" customFormat="1" ht="13.8" thickBot="1">
      <c r="A46" s="375">
        <v>300</v>
      </c>
      <c r="B46" s="376">
        <v>180360</v>
      </c>
      <c r="C46" s="376">
        <v>248832</v>
      </c>
      <c r="D46" s="385"/>
      <c r="E46" s="381"/>
      <c r="F46" s="382"/>
      <c r="G46" s="368"/>
      <c r="H46" s="368"/>
      <c r="I46" s="368"/>
      <c r="J46" s="368"/>
      <c r="K46" s="368"/>
      <c r="L46" s="368"/>
      <c r="M46" s="999"/>
      <c r="N46" s="53"/>
      <c r="O46" s="780"/>
      <c r="P46" s="780"/>
      <c r="Q46" s="780"/>
      <c r="R46" s="780"/>
      <c r="S46" s="780"/>
      <c r="T46" s="780"/>
      <c r="U46" s="780"/>
      <c r="V46" s="780"/>
      <c r="W46" s="780"/>
      <c r="X46" s="780"/>
    </row>
    <row r="47" spans="1:24" s="369" customFormat="1" ht="11.4">
      <c r="A47" s="381"/>
      <c r="B47" s="382"/>
      <c r="C47" s="382"/>
      <c r="D47" s="368"/>
      <c r="E47" s="368"/>
      <c r="F47" s="368"/>
      <c r="G47" s="368"/>
      <c r="H47" s="368"/>
      <c r="I47" s="368"/>
      <c r="J47" s="368"/>
      <c r="K47" s="368"/>
      <c r="L47" s="368"/>
      <c r="M47" s="999"/>
      <c r="N47" s="780"/>
      <c r="O47" s="780"/>
      <c r="P47" s="780"/>
      <c r="Q47" s="780"/>
      <c r="R47" s="780"/>
      <c r="S47" s="780"/>
      <c r="T47" s="780"/>
      <c r="U47" s="780"/>
      <c r="V47" s="780"/>
      <c r="W47" s="780"/>
      <c r="X47" s="780"/>
    </row>
    <row r="48" spans="1:24" s="369" customFormat="1" ht="11.4">
      <c r="A48" s="381"/>
      <c r="B48" s="382"/>
      <c r="C48" s="382"/>
      <c r="D48" s="368"/>
      <c r="E48" s="368"/>
      <c r="F48" s="368"/>
      <c r="G48" s="368"/>
      <c r="H48" s="368"/>
      <c r="I48" s="368"/>
      <c r="J48" s="368"/>
      <c r="K48" s="368"/>
      <c r="L48" s="368"/>
      <c r="M48" s="999"/>
      <c r="N48" s="780"/>
      <c r="O48" s="780"/>
      <c r="P48" s="780"/>
      <c r="Q48" s="780"/>
      <c r="R48" s="780"/>
      <c r="S48" s="780"/>
      <c r="T48" s="780"/>
      <c r="U48" s="780"/>
      <c r="V48" s="780"/>
      <c r="W48" s="780"/>
      <c r="X48" s="780"/>
    </row>
    <row r="49" spans="1:24" ht="16.2" thickBot="1">
      <c r="A49" s="355" t="s">
        <v>1747</v>
      </c>
      <c r="M49" s="999"/>
      <c r="N49" s="780"/>
      <c r="O49" s="780"/>
      <c r="P49" s="53"/>
      <c r="Q49" s="53"/>
      <c r="R49" s="53"/>
      <c r="S49" s="53"/>
      <c r="T49" s="53"/>
      <c r="U49" s="53"/>
      <c r="V49" s="53"/>
      <c r="W49" s="53"/>
      <c r="X49" s="53"/>
    </row>
    <row r="50" spans="1:24" s="369" customFormat="1" ht="11.4">
      <c r="A50" s="667" t="s">
        <v>1746</v>
      </c>
      <c r="B50" s="1070">
        <v>78</v>
      </c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999"/>
      <c r="N50" s="780"/>
      <c r="O50" s="780"/>
      <c r="P50" s="780"/>
      <c r="Q50" s="780"/>
      <c r="R50" s="780"/>
      <c r="S50" s="780"/>
      <c r="T50" s="780"/>
      <c r="U50" s="780"/>
      <c r="V50" s="780"/>
      <c r="W50" s="780"/>
      <c r="X50" s="780"/>
    </row>
    <row r="51" spans="1:24" s="369" customFormat="1" ht="11.4">
      <c r="A51" s="668" t="s">
        <v>1728</v>
      </c>
      <c r="B51" s="1071">
        <v>107.25</v>
      </c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999"/>
      <c r="N51" s="780"/>
      <c r="O51" s="780"/>
      <c r="P51" s="780"/>
      <c r="Q51" s="780"/>
      <c r="R51" s="780"/>
      <c r="S51" s="780"/>
      <c r="T51" s="780"/>
      <c r="U51" s="780"/>
      <c r="V51" s="780"/>
      <c r="W51" s="780"/>
      <c r="X51" s="780"/>
    </row>
    <row r="52" spans="1:24" s="369" customFormat="1" ht="11.4">
      <c r="A52" s="668" t="s">
        <v>1729</v>
      </c>
      <c r="B52" s="1071">
        <v>107.25</v>
      </c>
      <c r="C52" s="368"/>
      <c r="D52" s="368"/>
      <c r="E52" s="368"/>
      <c r="F52" s="368"/>
      <c r="G52" s="368"/>
      <c r="H52" s="368"/>
      <c r="I52" s="368"/>
      <c r="J52" s="368"/>
      <c r="K52" s="368"/>
      <c r="L52" s="368"/>
      <c r="M52" s="999"/>
      <c r="N52" s="780"/>
      <c r="O52" s="780"/>
      <c r="P52" s="780"/>
      <c r="Q52" s="780"/>
      <c r="R52" s="780"/>
      <c r="S52" s="780"/>
      <c r="T52" s="780"/>
      <c r="U52" s="780"/>
      <c r="V52" s="780"/>
      <c r="W52" s="780"/>
      <c r="X52" s="780"/>
    </row>
    <row r="53" spans="1:24" s="369" customFormat="1" ht="11.4">
      <c r="A53" s="668" t="s">
        <v>1730</v>
      </c>
      <c r="B53" s="1071">
        <v>156</v>
      </c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999"/>
      <c r="N53" s="780"/>
      <c r="O53" s="780"/>
      <c r="P53" s="780"/>
      <c r="Q53" s="780"/>
      <c r="R53" s="780"/>
      <c r="S53" s="780"/>
      <c r="T53" s="780"/>
      <c r="U53" s="780"/>
      <c r="V53" s="780"/>
      <c r="W53" s="780"/>
      <c r="X53" s="780"/>
    </row>
    <row r="54" spans="1:24" s="369" customFormat="1" ht="11.4">
      <c r="A54" s="668" t="s">
        <v>1731</v>
      </c>
      <c r="B54" s="1071">
        <v>165.75</v>
      </c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999"/>
      <c r="N54" s="780"/>
      <c r="O54" s="780"/>
      <c r="P54" s="780"/>
      <c r="Q54" s="780"/>
      <c r="R54" s="780"/>
      <c r="S54" s="780"/>
      <c r="T54" s="780"/>
      <c r="U54" s="780"/>
      <c r="V54" s="780"/>
      <c r="W54" s="780"/>
      <c r="X54" s="780"/>
    </row>
    <row r="55" spans="1:24" s="369" customFormat="1" ht="11.4">
      <c r="A55" s="668" t="s">
        <v>1732</v>
      </c>
      <c r="B55" s="1071">
        <v>185.25</v>
      </c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999"/>
      <c r="N55" s="780"/>
      <c r="O55" s="780"/>
      <c r="P55" s="780"/>
      <c r="Q55" s="780"/>
      <c r="R55" s="780"/>
      <c r="S55" s="780"/>
      <c r="T55" s="780"/>
      <c r="U55" s="780"/>
      <c r="V55" s="780"/>
      <c r="W55" s="780"/>
      <c r="X55" s="780"/>
    </row>
    <row r="56" spans="1:24" s="369" customFormat="1" ht="11.4">
      <c r="A56" s="668" t="s">
        <v>1745</v>
      </c>
      <c r="B56" s="1071">
        <v>185.25</v>
      </c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999"/>
      <c r="N56" s="780"/>
      <c r="O56" s="780"/>
      <c r="P56" s="780"/>
      <c r="Q56" s="780"/>
      <c r="R56" s="780"/>
      <c r="S56" s="780"/>
      <c r="T56" s="780"/>
      <c r="U56" s="780"/>
      <c r="V56" s="780"/>
      <c r="W56" s="780"/>
      <c r="X56" s="780"/>
    </row>
    <row r="57" spans="1:24">
      <c r="A57" s="669" t="s">
        <v>1733</v>
      </c>
      <c r="B57" s="1072">
        <v>224.25</v>
      </c>
      <c r="M57" s="999"/>
      <c r="N57" s="780"/>
      <c r="O57" s="780"/>
      <c r="P57" s="53"/>
      <c r="Q57" s="53"/>
      <c r="R57" s="53"/>
      <c r="S57" s="53"/>
      <c r="T57" s="53"/>
      <c r="U57" s="53"/>
      <c r="V57" s="53"/>
      <c r="W57" s="53"/>
      <c r="X57" s="53"/>
    </row>
    <row r="58" spans="1:24">
      <c r="A58" s="669" t="s">
        <v>1734</v>
      </c>
      <c r="B58" s="1072">
        <v>224.25</v>
      </c>
      <c r="M58" s="999"/>
      <c r="N58" s="780"/>
      <c r="O58" s="780"/>
      <c r="P58" s="53"/>
      <c r="Q58" s="53"/>
      <c r="R58" s="53"/>
      <c r="S58" s="53"/>
      <c r="T58" s="53"/>
      <c r="U58" s="53"/>
      <c r="V58" s="53"/>
      <c r="W58" s="53"/>
      <c r="X58" s="53"/>
    </row>
    <row r="59" spans="1:24">
      <c r="A59" s="669" t="s">
        <v>1735</v>
      </c>
      <c r="B59" s="1072">
        <v>312</v>
      </c>
      <c r="M59" s="999"/>
      <c r="N59" s="780"/>
      <c r="O59" s="780"/>
      <c r="P59" s="53"/>
      <c r="Q59" s="53"/>
      <c r="R59" s="53"/>
      <c r="S59" s="53"/>
      <c r="T59" s="53"/>
      <c r="U59" s="53"/>
      <c r="V59" s="53"/>
      <c r="W59" s="53"/>
      <c r="X59" s="53"/>
    </row>
    <row r="60" spans="1:24">
      <c r="A60" s="669" t="s">
        <v>1736</v>
      </c>
      <c r="B60" s="1072">
        <v>370.5</v>
      </c>
      <c r="M60" s="999"/>
      <c r="N60" s="780"/>
      <c r="O60" s="780"/>
      <c r="P60" s="53"/>
      <c r="Q60" s="53"/>
      <c r="R60" s="53"/>
      <c r="S60" s="53"/>
      <c r="T60" s="53"/>
      <c r="U60" s="53"/>
      <c r="V60" s="53"/>
      <c r="W60" s="53"/>
      <c r="X60" s="53"/>
    </row>
    <row r="61" spans="1:24">
      <c r="A61" s="669" t="s">
        <v>1737</v>
      </c>
      <c r="B61" s="1072">
        <v>429</v>
      </c>
      <c r="M61" s="999"/>
      <c r="N61" s="780"/>
      <c r="O61" s="780"/>
      <c r="P61" s="53"/>
      <c r="Q61" s="53"/>
      <c r="R61" s="53"/>
      <c r="S61" s="53"/>
      <c r="T61" s="53"/>
      <c r="U61" s="53"/>
      <c r="V61" s="53"/>
      <c r="W61" s="53"/>
      <c r="X61" s="53"/>
    </row>
    <row r="62" spans="1:24">
      <c r="A62" s="669" t="s">
        <v>1738</v>
      </c>
      <c r="B62" s="1072">
        <v>633.75</v>
      </c>
      <c r="M62" s="999"/>
      <c r="N62" s="780"/>
      <c r="O62" s="780"/>
      <c r="P62" s="53"/>
      <c r="Q62" s="53"/>
      <c r="R62" s="53"/>
      <c r="S62" s="53"/>
      <c r="T62" s="53"/>
      <c r="U62" s="53"/>
      <c r="V62" s="53"/>
      <c r="W62" s="53"/>
      <c r="X62" s="53"/>
    </row>
    <row r="63" spans="1:24">
      <c r="A63" s="669" t="s">
        <v>1739</v>
      </c>
      <c r="B63" s="1072">
        <v>838.5</v>
      </c>
      <c r="M63" s="999"/>
      <c r="N63" s="780"/>
      <c r="O63" s="780"/>
      <c r="P63" s="53"/>
      <c r="Q63" s="53"/>
      <c r="R63" s="53"/>
      <c r="S63" s="53"/>
      <c r="T63" s="53"/>
      <c r="U63" s="53"/>
      <c r="V63" s="53"/>
      <c r="W63" s="53"/>
      <c r="X63" s="53"/>
    </row>
    <row r="64" spans="1:24">
      <c r="A64" s="669" t="s">
        <v>1740</v>
      </c>
      <c r="B64" s="1072">
        <v>1287</v>
      </c>
      <c r="M64" s="999"/>
      <c r="N64" s="780"/>
      <c r="O64" s="780"/>
      <c r="P64" s="53"/>
      <c r="Q64" s="53"/>
      <c r="R64" s="53"/>
      <c r="S64" s="53"/>
      <c r="T64" s="53"/>
      <c r="U64" s="53"/>
      <c r="V64" s="53"/>
      <c r="W64" s="53"/>
      <c r="X64" s="53"/>
    </row>
    <row r="65" spans="1:24">
      <c r="A65" s="669" t="s">
        <v>1742</v>
      </c>
      <c r="B65" s="1072">
        <v>1589.25</v>
      </c>
      <c r="M65" s="999"/>
      <c r="N65" s="780"/>
      <c r="O65" s="780"/>
      <c r="P65" s="53"/>
      <c r="Q65" s="53"/>
      <c r="R65" s="53"/>
      <c r="S65" s="53"/>
      <c r="T65" s="53"/>
      <c r="U65" s="53"/>
      <c r="V65" s="53"/>
      <c r="W65" s="53"/>
      <c r="X65" s="53"/>
    </row>
    <row r="66" spans="1:24">
      <c r="A66" s="669" t="s">
        <v>1741</v>
      </c>
      <c r="B66" s="1072">
        <v>2106</v>
      </c>
      <c r="M66" s="999"/>
      <c r="N66" s="780"/>
      <c r="O66" s="780"/>
      <c r="P66" s="53"/>
      <c r="Q66" s="53"/>
      <c r="R66" s="53"/>
      <c r="S66" s="53"/>
      <c r="T66" s="53"/>
      <c r="U66" s="53"/>
      <c r="V66" s="53"/>
      <c r="W66" s="53"/>
      <c r="X66" s="53"/>
    </row>
    <row r="67" spans="1:24">
      <c r="A67" s="669" t="s">
        <v>1743</v>
      </c>
      <c r="B67" s="1072">
        <v>3510</v>
      </c>
      <c r="M67" s="999"/>
      <c r="N67" s="780"/>
      <c r="O67" s="780"/>
      <c r="P67" s="53"/>
      <c r="Q67" s="53"/>
      <c r="R67" s="53"/>
      <c r="S67" s="53"/>
      <c r="T67" s="53"/>
      <c r="U67" s="53"/>
      <c r="V67" s="53"/>
      <c r="W67" s="53"/>
      <c r="X67" s="53"/>
    </row>
    <row r="68" spans="1:24" ht="13.8" thickBot="1">
      <c r="A68" s="670" t="s">
        <v>1744</v>
      </c>
      <c r="B68" s="1073">
        <v>5148</v>
      </c>
      <c r="I68" s="4" t="s">
        <v>2159</v>
      </c>
      <c r="M68" s="999"/>
      <c r="N68" s="780"/>
      <c r="O68" s="780"/>
      <c r="P68" s="53"/>
      <c r="Q68" s="53"/>
      <c r="R68" s="53"/>
      <c r="S68" s="53"/>
      <c r="T68" s="53"/>
      <c r="U68" s="53"/>
      <c r="V68" s="53"/>
      <c r="W68" s="53"/>
      <c r="X68" s="53"/>
    </row>
  </sheetData>
  <sheetProtection selectLockedCells="1" selectUnlockedCells="1"/>
  <pageMargins left="0.74803149606299213" right="0.74803149606299213" top="0.98425196850393704" bottom="0.39370078740157483" header="0.51181102362204722" footer="0.51181102362204722"/>
  <pageSetup paperSize="9" scale="86" firstPageNumber="0" orientation="portrait" horizontalDpi="300" verticalDpi="300" r:id="rId1"/>
  <headerFooter alignWithMargins="0">
    <oddHeader>&amp;L&amp;"Arial Cyr,полужирный"г. Павлодар&amp;C&amp;"Arial Cyr,полужирный"&amp;14ПРОМРЕСУРС-KZ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O48"/>
  <sheetViews>
    <sheetView view="pageBreakPreview" zoomScaleNormal="100" zoomScaleSheetLayoutView="100" workbookViewId="0">
      <selection activeCell="I3" sqref="I3"/>
    </sheetView>
  </sheetViews>
  <sheetFormatPr defaultColWidth="9.109375" defaultRowHeight="13.2"/>
  <cols>
    <col min="1" max="8" width="10.6640625" style="433" customWidth="1"/>
    <col min="9" max="9" width="9.109375" style="1000"/>
    <col min="10" max="10" width="9.109375" style="433"/>
    <col min="11" max="11" width="10.109375" style="433" bestFit="1" customWidth="1"/>
    <col min="12" max="16384" width="9.109375" style="433"/>
  </cols>
  <sheetData>
    <row r="1" spans="1:15" ht="15">
      <c r="A1" s="434" t="s">
        <v>1474</v>
      </c>
      <c r="E1" s="435"/>
      <c r="J1"/>
      <c r="K1" s="724"/>
    </row>
    <row r="2" spans="1:15" ht="15">
      <c r="A2" s="435" t="s">
        <v>1475</v>
      </c>
      <c r="E2" s="435"/>
      <c r="I2" s="1000" t="s">
        <v>2152</v>
      </c>
    </row>
    <row r="3" spans="1:15" ht="15">
      <c r="A3" s="435" t="s">
        <v>1476</v>
      </c>
    </row>
    <row r="4" spans="1:15">
      <c r="A4" s="436" t="s">
        <v>1094</v>
      </c>
      <c r="B4" s="437" t="s">
        <v>1162</v>
      </c>
      <c r="C4" s="436" t="s">
        <v>1094</v>
      </c>
      <c r="D4" s="438" t="s">
        <v>1162</v>
      </c>
      <c r="E4" s="436" t="s">
        <v>1094</v>
      </c>
      <c r="F4" s="438" t="s">
        <v>1162</v>
      </c>
      <c r="G4" s="439" t="s">
        <v>1094</v>
      </c>
      <c r="H4" s="438" t="s">
        <v>1162</v>
      </c>
    </row>
    <row r="5" spans="1:15" s="369" customFormat="1" ht="11.4">
      <c r="A5" s="440" t="s">
        <v>1477</v>
      </c>
      <c r="B5" s="441">
        <v>1386</v>
      </c>
      <c r="C5" s="440" t="s">
        <v>1124</v>
      </c>
      <c r="D5" s="442">
        <v>3510</v>
      </c>
      <c r="E5" s="440" t="s">
        <v>1478</v>
      </c>
      <c r="F5" s="442">
        <v>10044</v>
      </c>
      <c r="G5" s="443" t="s">
        <v>1479</v>
      </c>
      <c r="H5" s="442">
        <v>28836</v>
      </c>
      <c r="I5" s="999"/>
      <c r="J5" s="780"/>
      <c r="K5" s="780"/>
      <c r="L5" s="780"/>
      <c r="M5" s="780"/>
      <c r="N5" s="780"/>
      <c r="O5" s="780"/>
    </row>
    <row r="6" spans="1:15" s="369" customFormat="1" ht="11.4">
      <c r="A6" s="444" t="s">
        <v>1107</v>
      </c>
      <c r="B6" s="445">
        <v>1836</v>
      </c>
      <c r="C6" s="444" t="s">
        <v>1133</v>
      </c>
      <c r="D6" s="446">
        <v>3960</v>
      </c>
      <c r="E6" s="444" t="s">
        <v>1480</v>
      </c>
      <c r="F6" s="446">
        <v>11988</v>
      </c>
      <c r="G6" s="447" t="s">
        <v>1481</v>
      </c>
      <c r="H6" s="446">
        <v>33048</v>
      </c>
      <c r="I6" s="999"/>
      <c r="J6" s="780"/>
      <c r="K6" s="780"/>
      <c r="L6" s="780"/>
      <c r="M6" s="780"/>
      <c r="N6" s="780"/>
      <c r="O6" s="780"/>
    </row>
    <row r="7" spans="1:15" s="369" customFormat="1" ht="11.4">
      <c r="A7" s="444" t="s">
        <v>1119</v>
      </c>
      <c r="B7" s="445">
        <v>1980</v>
      </c>
      <c r="C7" s="444" t="s">
        <v>1482</v>
      </c>
      <c r="D7" s="446">
        <v>7740</v>
      </c>
      <c r="E7" s="444" t="s">
        <v>1483</v>
      </c>
      <c r="F7" s="446">
        <v>14580</v>
      </c>
      <c r="G7" s="447" t="s">
        <v>1484</v>
      </c>
      <c r="H7" s="446">
        <v>37260</v>
      </c>
      <c r="I7" s="999"/>
      <c r="J7" s="780"/>
      <c r="K7" s="780"/>
      <c r="L7" s="780"/>
      <c r="M7" s="780"/>
      <c r="N7" s="780"/>
      <c r="O7" s="780"/>
    </row>
    <row r="8" spans="1:15" s="369" customFormat="1" ht="11.4">
      <c r="A8" s="444" t="s">
        <v>1485</v>
      </c>
      <c r="B8" s="445">
        <v>2700</v>
      </c>
      <c r="C8" s="444" t="s">
        <v>1486</v>
      </c>
      <c r="D8" s="446">
        <v>3060</v>
      </c>
      <c r="E8" s="444" t="s">
        <v>1487</v>
      </c>
      <c r="F8" s="446">
        <v>16686</v>
      </c>
      <c r="G8" s="447" t="s">
        <v>1488</v>
      </c>
      <c r="H8" s="446">
        <v>47952</v>
      </c>
      <c r="I8" s="999"/>
      <c r="J8" s="780"/>
      <c r="K8" s="780"/>
      <c r="L8" s="780"/>
      <c r="M8" s="780"/>
      <c r="N8" s="780"/>
      <c r="O8" s="780"/>
    </row>
    <row r="9" spans="1:15" s="369" customFormat="1" ht="11.4">
      <c r="A9" s="444" t="s">
        <v>1136</v>
      </c>
      <c r="B9" s="445">
        <v>2988</v>
      </c>
      <c r="C9" s="444" t="s">
        <v>1145</v>
      </c>
      <c r="D9" s="446">
        <v>4320</v>
      </c>
      <c r="E9" s="444" t="s">
        <v>1489</v>
      </c>
      <c r="F9" s="446">
        <v>21060</v>
      </c>
      <c r="G9" s="447" t="s">
        <v>1490</v>
      </c>
      <c r="H9" s="446">
        <v>52812</v>
      </c>
      <c r="I9" s="999"/>
      <c r="J9" s="780"/>
      <c r="K9" s="780"/>
      <c r="L9" s="780"/>
      <c r="M9" s="780"/>
      <c r="N9" s="780"/>
      <c r="O9" s="780"/>
    </row>
    <row r="10" spans="1:15" s="369" customFormat="1" ht="11.4">
      <c r="A10" s="444" t="s">
        <v>1140</v>
      </c>
      <c r="B10" s="445">
        <v>2988</v>
      </c>
      <c r="C10" s="444" t="s">
        <v>1491</v>
      </c>
      <c r="D10" s="446">
        <v>4680</v>
      </c>
      <c r="E10" s="444" t="s">
        <v>1492</v>
      </c>
      <c r="F10" s="446">
        <v>23328</v>
      </c>
      <c r="G10" s="447" t="s">
        <v>1493</v>
      </c>
      <c r="H10" s="446">
        <v>85536</v>
      </c>
      <c r="I10" s="999"/>
      <c r="J10" s="780"/>
      <c r="K10" s="780"/>
      <c r="L10" s="780"/>
      <c r="M10" s="780"/>
      <c r="N10" s="780"/>
      <c r="O10" s="780"/>
    </row>
    <row r="11" spans="1:15" s="369" customFormat="1" ht="11.4">
      <c r="A11" s="444" t="s">
        <v>1494</v>
      </c>
      <c r="B11" s="445">
        <v>3240</v>
      </c>
      <c r="C11" s="444" t="s">
        <v>1495</v>
      </c>
      <c r="D11" s="446">
        <v>5832</v>
      </c>
      <c r="E11" s="444" t="s">
        <v>1496</v>
      </c>
      <c r="F11" s="446">
        <v>28836</v>
      </c>
      <c r="G11" s="448"/>
      <c r="H11" s="449"/>
      <c r="I11" s="999"/>
      <c r="J11" s="780"/>
      <c r="K11" s="780"/>
      <c r="L11" s="780"/>
      <c r="M11" s="780"/>
      <c r="N11" s="780"/>
      <c r="O11" s="780"/>
    </row>
    <row r="12" spans="1:15" s="369" customFormat="1" ht="11.4">
      <c r="A12" s="444" t="s">
        <v>1104</v>
      </c>
      <c r="B12" s="445">
        <v>3240</v>
      </c>
      <c r="C12" s="444" t="s">
        <v>1497</v>
      </c>
      <c r="D12" s="446">
        <v>9306</v>
      </c>
      <c r="E12" s="444" t="s">
        <v>1498</v>
      </c>
      <c r="F12" s="446">
        <v>25596</v>
      </c>
      <c r="G12" s="448"/>
      <c r="H12" s="449"/>
      <c r="I12" s="999"/>
      <c r="J12" s="780"/>
      <c r="K12" s="780"/>
      <c r="L12" s="780"/>
      <c r="M12" s="780"/>
      <c r="N12" s="780"/>
      <c r="O12" s="780"/>
    </row>
    <row r="13" spans="1:15" s="369" customFormat="1" ht="11.4">
      <c r="A13" s="450" t="s">
        <v>1116</v>
      </c>
      <c r="B13" s="451">
        <v>3726</v>
      </c>
      <c r="C13" s="450" t="s">
        <v>1499</v>
      </c>
      <c r="D13" s="452">
        <v>7920</v>
      </c>
      <c r="E13" s="450" t="s">
        <v>1500</v>
      </c>
      <c r="F13" s="452">
        <v>32076</v>
      </c>
      <c r="G13" s="453"/>
      <c r="H13" s="454"/>
      <c r="I13" s="999"/>
      <c r="J13" s="780"/>
      <c r="K13" s="780"/>
      <c r="L13" s="780"/>
      <c r="M13" s="780"/>
      <c r="N13" s="780"/>
      <c r="O13" s="780"/>
    </row>
    <row r="14" spans="1:15">
      <c r="I14" s="999"/>
      <c r="J14" s="790"/>
      <c r="K14" s="790"/>
      <c r="L14" s="790"/>
      <c r="M14" s="790"/>
      <c r="N14" s="790"/>
      <c r="O14" s="790"/>
    </row>
    <row r="15" spans="1:15" ht="15">
      <c r="A15" s="435" t="s">
        <v>1501</v>
      </c>
      <c r="I15" s="999"/>
      <c r="J15" s="790"/>
      <c r="K15" s="790"/>
      <c r="L15" s="790"/>
      <c r="M15" s="790"/>
      <c r="N15" s="790"/>
      <c r="O15" s="790"/>
    </row>
    <row r="16" spans="1:15" ht="15">
      <c r="A16" s="435" t="s">
        <v>1502</v>
      </c>
      <c r="I16" s="999"/>
      <c r="J16" s="790"/>
      <c r="K16" s="790"/>
      <c r="L16" s="790"/>
      <c r="M16" s="790"/>
      <c r="N16" s="790"/>
      <c r="O16" s="790"/>
    </row>
    <row r="17" spans="1:15">
      <c r="A17" s="455" t="s">
        <v>1253</v>
      </c>
      <c r="B17" s="456">
        <v>16</v>
      </c>
      <c r="C17" s="456">
        <v>25</v>
      </c>
      <c r="D17" s="457">
        <v>40</v>
      </c>
      <c r="E17" s="458" t="s">
        <v>1253</v>
      </c>
      <c r="F17" s="456">
        <v>16</v>
      </c>
      <c r="G17" s="456">
        <v>25</v>
      </c>
      <c r="H17" s="457">
        <v>40</v>
      </c>
      <c r="I17" s="999"/>
      <c r="J17" s="790"/>
      <c r="K17" s="790"/>
      <c r="L17" s="790"/>
      <c r="M17" s="790"/>
      <c r="N17" s="790"/>
      <c r="O17" s="790"/>
    </row>
    <row r="18" spans="1:15">
      <c r="A18" s="459">
        <v>15</v>
      </c>
      <c r="B18" s="460">
        <v>2052</v>
      </c>
      <c r="C18" s="460">
        <v>2851.2</v>
      </c>
      <c r="D18" s="442">
        <v>2862</v>
      </c>
      <c r="E18" s="461">
        <v>150</v>
      </c>
      <c r="F18" s="460">
        <v>40176</v>
      </c>
      <c r="G18" s="460">
        <v>40176</v>
      </c>
      <c r="H18" s="442">
        <v>46782</v>
      </c>
      <c r="I18" s="999"/>
      <c r="J18" s="780"/>
      <c r="K18" s="780"/>
      <c r="L18" s="780"/>
      <c r="M18" s="780"/>
      <c r="N18" s="780"/>
      <c r="O18" s="780"/>
    </row>
    <row r="19" spans="1:15">
      <c r="A19" s="462">
        <v>20</v>
      </c>
      <c r="B19" s="463">
        <v>3366</v>
      </c>
      <c r="C19" s="463">
        <v>3369.6</v>
      </c>
      <c r="D19" s="446">
        <v>4392</v>
      </c>
      <c r="E19" s="464">
        <v>200</v>
      </c>
      <c r="F19" s="463">
        <v>55260</v>
      </c>
      <c r="G19" s="463">
        <v>55260</v>
      </c>
      <c r="H19" s="446">
        <v>85536</v>
      </c>
      <c r="I19" s="999"/>
      <c r="J19" s="780"/>
      <c r="K19" s="780"/>
      <c r="L19" s="780"/>
      <c r="M19" s="780"/>
      <c r="N19" s="780"/>
      <c r="O19" s="780"/>
    </row>
    <row r="20" spans="1:15">
      <c r="A20" s="462">
        <v>25</v>
      </c>
      <c r="B20" s="463">
        <v>3456</v>
      </c>
      <c r="C20" s="463">
        <v>3456</v>
      </c>
      <c r="D20" s="446">
        <v>4536</v>
      </c>
      <c r="E20" s="464">
        <v>250</v>
      </c>
      <c r="F20" s="463">
        <v>73440</v>
      </c>
      <c r="G20" s="463">
        <v>99360</v>
      </c>
      <c r="H20" s="446">
        <v>151200</v>
      </c>
      <c r="I20" s="999"/>
      <c r="J20" s="780"/>
      <c r="K20" s="780"/>
      <c r="L20" s="780"/>
      <c r="M20" s="780"/>
      <c r="N20" s="780"/>
      <c r="O20" s="780"/>
    </row>
    <row r="21" spans="1:15">
      <c r="A21" s="462">
        <v>32</v>
      </c>
      <c r="B21" s="463">
        <v>4581</v>
      </c>
      <c r="C21" s="463">
        <v>4579.2</v>
      </c>
      <c r="D21" s="446">
        <v>5616</v>
      </c>
      <c r="E21" s="464">
        <v>300</v>
      </c>
      <c r="F21" s="463">
        <v>137376</v>
      </c>
      <c r="G21" s="463">
        <v>178416</v>
      </c>
      <c r="H21" s="446">
        <v>200448</v>
      </c>
      <c r="I21" s="999"/>
      <c r="J21" s="780"/>
      <c r="K21" s="780"/>
      <c r="L21" s="780"/>
      <c r="M21" s="780"/>
      <c r="N21" s="780"/>
      <c r="O21" s="780"/>
    </row>
    <row r="22" spans="1:15">
      <c r="A22" s="462">
        <v>40</v>
      </c>
      <c r="B22" s="463">
        <v>6606</v>
      </c>
      <c r="C22" s="463">
        <v>6609.5999999999995</v>
      </c>
      <c r="D22" s="446">
        <v>7218</v>
      </c>
      <c r="E22" s="464">
        <v>350</v>
      </c>
      <c r="F22" s="463">
        <v>157680</v>
      </c>
      <c r="G22" s="463">
        <v>233280</v>
      </c>
      <c r="H22" s="446">
        <v>289440</v>
      </c>
      <c r="I22" s="999"/>
      <c r="J22" s="780"/>
      <c r="K22" s="780"/>
      <c r="L22" s="780"/>
      <c r="M22" s="780"/>
      <c r="N22" s="780"/>
      <c r="O22" s="780"/>
    </row>
    <row r="23" spans="1:15">
      <c r="A23" s="462">
        <v>50</v>
      </c>
      <c r="B23" s="463">
        <v>8514</v>
      </c>
      <c r="C23" s="463">
        <v>8510.4</v>
      </c>
      <c r="D23" s="446">
        <v>8820</v>
      </c>
      <c r="E23" s="464">
        <v>400</v>
      </c>
      <c r="F23" s="463">
        <v>237600</v>
      </c>
      <c r="G23" s="463">
        <v>341280</v>
      </c>
      <c r="H23" s="446">
        <v>423360</v>
      </c>
      <c r="I23" s="999"/>
      <c r="J23" s="780"/>
      <c r="K23" s="780"/>
      <c r="L23" s="780"/>
      <c r="M23" s="780"/>
      <c r="N23" s="780"/>
      <c r="O23" s="780"/>
    </row>
    <row r="24" spans="1:15">
      <c r="A24" s="462">
        <v>65</v>
      </c>
      <c r="B24" s="463">
        <v>10413</v>
      </c>
      <c r="C24" s="463">
        <v>10411.199999999999</v>
      </c>
      <c r="D24" s="446">
        <v>12015</v>
      </c>
      <c r="E24" s="464">
        <v>450</v>
      </c>
      <c r="F24" s="463">
        <v>315360</v>
      </c>
      <c r="G24" s="463">
        <v>444096</v>
      </c>
      <c r="H24" s="446">
        <v>496800</v>
      </c>
      <c r="I24" s="999"/>
      <c r="J24" s="780"/>
      <c r="K24" s="780"/>
      <c r="L24" s="780"/>
      <c r="M24" s="780"/>
      <c r="N24" s="780"/>
      <c r="O24" s="780"/>
    </row>
    <row r="25" spans="1:15">
      <c r="A25" s="462">
        <v>80</v>
      </c>
      <c r="B25" s="463">
        <v>14166</v>
      </c>
      <c r="C25" s="463">
        <v>14169.6</v>
      </c>
      <c r="D25" s="446">
        <v>15210</v>
      </c>
      <c r="E25" s="464">
        <v>500</v>
      </c>
      <c r="F25" s="463">
        <v>397440</v>
      </c>
      <c r="G25" s="463">
        <v>527040</v>
      </c>
      <c r="H25" s="446">
        <v>606960</v>
      </c>
      <c r="I25" s="999"/>
      <c r="J25" s="780"/>
      <c r="K25" s="780"/>
      <c r="L25" s="780"/>
      <c r="M25" s="780"/>
      <c r="N25" s="780"/>
      <c r="O25" s="780"/>
    </row>
    <row r="26" spans="1:15">
      <c r="A26" s="462">
        <v>100</v>
      </c>
      <c r="B26" s="463">
        <v>16542</v>
      </c>
      <c r="C26" s="463">
        <v>16545.599999999999</v>
      </c>
      <c r="D26" s="446">
        <v>22032</v>
      </c>
      <c r="E26" s="464">
        <v>600</v>
      </c>
      <c r="F26" s="463">
        <v>518400</v>
      </c>
      <c r="G26" s="463">
        <v>712800</v>
      </c>
      <c r="H26" s="446"/>
      <c r="I26" s="999"/>
      <c r="J26" s="780"/>
      <c r="K26" s="780"/>
      <c r="L26" s="780"/>
      <c r="M26" s="780"/>
      <c r="N26" s="780"/>
      <c r="O26" s="780"/>
    </row>
    <row r="27" spans="1:15">
      <c r="A27" s="465">
        <v>125</v>
      </c>
      <c r="B27" s="466">
        <v>26010</v>
      </c>
      <c r="C27" s="466">
        <v>26006.399999999998</v>
      </c>
      <c r="D27" s="452">
        <v>34020</v>
      </c>
      <c r="E27" s="453"/>
      <c r="F27" s="466"/>
      <c r="G27" s="466"/>
      <c r="H27" s="467"/>
      <c r="I27" s="999"/>
      <c r="J27" s="780"/>
      <c r="K27" s="780"/>
      <c r="L27" s="780"/>
      <c r="M27" s="780"/>
      <c r="N27" s="780"/>
      <c r="O27" s="780"/>
    </row>
    <row r="28" spans="1:15">
      <c r="A28" s="433" t="s">
        <v>2158</v>
      </c>
      <c r="C28" s="270"/>
      <c r="D28" s="468"/>
      <c r="E28" s="382"/>
      <c r="F28" s="382"/>
      <c r="G28" s="382"/>
      <c r="H28" s="270"/>
      <c r="J28" s="790"/>
      <c r="K28" s="790"/>
      <c r="L28" s="790"/>
      <c r="M28" s="790"/>
      <c r="N28" s="790"/>
      <c r="O28" s="790"/>
    </row>
    <row r="29" spans="1:15">
      <c r="A29" s="469" t="s">
        <v>1248</v>
      </c>
      <c r="C29" s="270"/>
      <c r="D29" s="468"/>
      <c r="E29" s="382"/>
      <c r="F29" s="382"/>
      <c r="G29" s="382"/>
      <c r="H29" s="270"/>
      <c r="J29" s="790"/>
      <c r="K29" s="790"/>
      <c r="L29" s="790"/>
      <c r="M29" s="790"/>
      <c r="N29" s="790"/>
      <c r="O29" s="790"/>
    </row>
    <row r="30" spans="1:15">
      <c r="C30" s="270"/>
      <c r="D30" s="468"/>
      <c r="E30" s="382"/>
      <c r="F30" s="382"/>
      <c r="G30" s="382"/>
      <c r="H30" s="270"/>
      <c r="J30" s="790"/>
      <c r="K30" s="790"/>
      <c r="L30" s="790"/>
      <c r="M30" s="790"/>
      <c r="N30" s="790"/>
      <c r="O30" s="790"/>
    </row>
    <row r="31" spans="1:15">
      <c r="C31" s="270"/>
      <c r="D31" s="468"/>
      <c r="E31" s="382"/>
      <c r="F31" s="382"/>
      <c r="G31" s="382"/>
      <c r="H31" s="270"/>
      <c r="J31" s="790"/>
      <c r="K31" s="790"/>
      <c r="L31" s="790"/>
      <c r="M31" s="790"/>
      <c r="N31" s="790"/>
      <c r="O31" s="790"/>
    </row>
    <row r="32" spans="1:15">
      <c r="C32" s="270"/>
      <c r="D32" s="468"/>
      <c r="E32" s="382"/>
      <c r="F32" s="382"/>
      <c r="G32" s="382"/>
      <c r="H32" s="270"/>
      <c r="J32" s="790"/>
      <c r="K32" s="790"/>
      <c r="L32" s="790"/>
      <c r="M32" s="790"/>
      <c r="N32" s="790"/>
      <c r="O32" s="790"/>
    </row>
    <row r="33" spans="3:15">
      <c r="C33" s="270"/>
      <c r="D33" s="468"/>
      <c r="E33" s="382"/>
      <c r="F33" s="382"/>
      <c r="G33" s="382"/>
      <c r="H33" s="270"/>
      <c r="J33" s="790"/>
      <c r="K33" s="790"/>
      <c r="L33" s="790"/>
      <c r="M33" s="790"/>
      <c r="N33" s="790"/>
      <c r="O33" s="790"/>
    </row>
    <row r="34" spans="3:15">
      <c r="C34" s="270"/>
      <c r="D34" s="468"/>
      <c r="E34" s="382"/>
      <c r="F34" s="382"/>
      <c r="G34" s="382"/>
      <c r="H34" s="270"/>
    </row>
    <row r="35" spans="3:15">
      <c r="C35" s="270"/>
      <c r="D35" s="468"/>
      <c r="E35" s="382"/>
      <c r="F35" s="382"/>
      <c r="G35" s="382"/>
      <c r="H35" s="270"/>
    </row>
    <row r="36" spans="3:15">
      <c r="C36" s="270"/>
      <c r="D36" s="468"/>
      <c r="E36" s="382"/>
      <c r="F36" s="382"/>
      <c r="G36" s="382"/>
      <c r="H36" s="270"/>
    </row>
    <row r="37" spans="3:15">
      <c r="C37" s="270"/>
      <c r="D37" s="468"/>
      <c r="E37" s="382"/>
      <c r="F37" s="382"/>
      <c r="G37" s="382"/>
      <c r="H37" s="270"/>
    </row>
    <row r="38" spans="3:15">
      <c r="C38" s="270"/>
      <c r="D38" s="468"/>
      <c r="E38" s="382"/>
      <c r="F38" s="382"/>
      <c r="G38" s="382"/>
      <c r="H38" s="270"/>
    </row>
    <row r="39" spans="3:15">
      <c r="C39" s="270"/>
      <c r="D39" s="468"/>
      <c r="E39" s="382"/>
      <c r="F39" s="382"/>
      <c r="G39" s="382"/>
      <c r="H39" s="270"/>
    </row>
    <row r="40" spans="3:15">
      <c r="C40" s="270"/>
      <c r="D40" s="468"/>
      <c r="E40" s="382"/>
      <c r="F40" s="382"/>
      <c r="G40" s="382"/>
      <c r="H40" s="270"/>
    </row>
    <row r="41" spans="3:15">
      <c r="C41" s="270"/>
      <c r="D41" s="468"/>
      <c r="E41" s="382"/>
      <c r="F41" s="382"/>
      <c r="G41" s="382"/>
      <c r="H41" s="270"/>
    </row>
    <row r="42" spans="3:15">
      <c r="C42" s="270"/>
      <c r="D42" s="468"/>
      <c r="E42" s="382"/>
      <c r="F42" s="382"/>
      <c r="G42" s="382"/>
      <c r="H42" s="270"/>
    </row>
    <row r="43" spans="3:15">
      <c r="C43" s="270"/>
      <c r="D43" s="468"/>
      <c r="E43" s="382"/>
      <c r="F43" s="382"/>
      <c r="G43" s="382"/>
      <c r="H43" s="270"/>
    </row>
    <row r="44" spans="3:15">
      <c r="C44" s="270"/>
      <c r="D44" s="468"/>
      <c r="E44" s="382"/>
      <c r="F44" s="382"/>
      <c r="G44" s="382"/>
      <c r="H44" s="270"/>
    </row>
    <row r="45" spans="3:15">
      <c r="C45" s="270"/>
      <c r="D45" s="468"/>
      <c r="E45" s="382"/>
      <c r="F45" s="382"/>
      <c r="G45" s="382"/>
      <c r="H45" s="270"/>
    </row>
    <row r="46" spans="3:15">
      <c r="C46" s="270"/>
      <c r="D46" s="468"/>
      <c r="E46" s="382"/>
      <c r="F46" s="382"/>
      <c r="G46" s="382"/>
      <c r="H46" s="270"/>
    </row>
    <row r="47" spans="3:15">
      <c r="C47" s="270"/>
      <c r="D47" s="468"/>
      <c r="E47" s="382"/>
      <c r="F47" s="382"/>
      <c r="G47" s="382"/>
      <c r="H47" s="270"/>
    </row>
    <row r="48" spans="3:15">
      <c r="C48" s="270"/>
      <c r="D48" s="468"/>
      <c r="E48" s="382"/>
      <c r="F48" s="382"/>
      <c r="G48" s="382"/>
      <c r="H48" s="270"/>
    </row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paperSize="9" scale="86" firstPageNumber="0" orientation="portrait" horizontalDpi="300" verticalDpi="300" r:id="rId1"/>
  <headerFooter alignWithMargins="0">
    <oddHeader>&amp;L&amp;"Arial Cyr,полужирный"г. Павлодар&amp;C&amp;"Arial Cyr,полужирный"&amp;14ПРОМРЕСУРС-KZ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2:J291"/>
  <sheetViews>
    <sheetView view="pageBreakPreview" zoomScale="80" zoomScaleNormal="100" zoomScaleSheetLayoutView="80" workbookViewId="0">
      <selection activeCell="J8" sqref="J8:J9"/>
    </sheetView>
  </sheetViews>
  <sheetFormatPr defaultRowHeight="13.2"/>
  <cols>
    <col min="1" max="1" width="17.6640625" customWidth="1"/>
    <col min="2" max="2" width="16.88671875" customWidth="1"/>
    <col min="3" max="3" width="11.44140625" customWidth="1"/>
    <col min="4" max="4" width="13.33203125" customWidth="1"/>
    <col min="5" max="5" width="17.44140625" customWidth="1"/>
    <col min="6" max="6" width="17.5546875" customWidth="1"/>
    <col min="8" max="8" width="15.6640625" style="996" customWidth="1"/>
    <col min="10" max="10" width="10.88671875" bestFit="1" customWidth="1"/>
  </cols>
  <sheetData>
    <row r="2" spans="1:10" ht="13.8">
      <c r="A2" s="36" t="s">
        <v>125</v>
      </c>
      <c r="B2" s="36"/>
      <c r="C2" s="36"/>
      <c r="D2" s="36"/>
      <c r="E2" s="36"/>
      <c r="F2" s="36"/>
      <c r="H2" s="996" t="s">
        <v>2153</v>
      </c>
      <c r="J2" s="724"/>
    </row>
    <row r="3" spans="1:10" ht="13.8">
      <c r="A3" s="36"/>
      <c r="B3" s="36"/>
      <c r="C3" s="36"/>
      <c r="D3" s="36"/>
      <c r="E3" s="36"/>
      <c r="F3" s="36"/>
    </row>
    <row r="4" spans="1:10" ht="13.8">
      <c r="A4" s="36" t="s">
        <v>126</v>
      </c>
      <c r="B4" s="36"/>
      <c r="C4" s="36"/>
      <c r="D4" s="36"/>
      <c r="E4" s="36"/>
      <c r="F4" s="36"/>
    </row>
    <row r="5" spans="1:10" ht="13.8">
      <c r="A5" s="36" t="s">
        <v>127</v>
      </c>
      <c r="B5" s="36"/>
      <c r="C5" s="36"/>
      <c r="D5" s="36"/>
      <c r="E5" s="36"/>
      <c r="F5" s="36"/>
    </row>
    <row r="6" spans="1:10" ht="13.8">
      <c r="A6" s="36"/>
      <c r="B6" s="36"/>
      <c r="C6" s="36"/>
      <c r="D6" s="36"/>
      <c r="E6" s="36"/>
      <c r="F6" s="36"/>
    </row>
    <row r="7" spans="1:10" ht="13.8">
      <c r="A7" s="36"/>
      <c r="B7" s="36"/>
      <c r="C7" s="37"/>
      <c r="D7" s="36"/>
      <c r="E7" s="36"/>
      <c r="F7" s="36"/>
    </row>
    <row r="8" spans="1:10" ht="13.8">
      <c r="A8" s="36"/>
      <c r="B8" s="36"/>
      <c r="C8" s="37"/>
      <c r="D8" s="36"/>
      <c r="E8" s="36"/>
      <c r="F8" s="36"/>
    </row>
    <row r="9" spans="1:10" ht="13.8">
      <c r="A9" s="36"/>
      <c r="B9" s="36"/>
      <c r="C9" s="37"/>
      <c r="D9" s="36"/>
      <c r="E9" s="36"/>
      <c r="F9" s="36"/>
    </row>
    <row r="10" spans="1:10" ht="13.8">
      <c r="A10" s="36"/>
      <c r="B10" s="36"/>
      <c r="C10" s="37"/>
      <c r="D10" s="36"/>
      <c r="E10" s="36"/>
      <c r="F10" s="36"/>
    </row>
    <row r="11" spans="1:10" ht="13.8">
      <c r="A11" s="36"/>
      <c r="B11" s="36"/>
      <c r="C11" s="37"/>
      <c r="D11" s="36"/>
      <c r="E11" s="36"/>
      <c r="F11" s="36"/>
    </row>
    <row r="12" spans="1:10" ht="13.8">
      <c r="A12" s="36"/>
      <c r="B12" s="36"/>
      <c r="C12" s="37"/>
      <c r="D12" s="36"/>
      <c r="E12" s="36"/>
      <c r="F12" s="36"/>
    </row>
    <row r="13" spans="1:10" ht="13.8">
      <c r="A13" s="36"/>
      <c r="B13" s="36"/>
      <c r="C13" s="37"/>
      <c r="D13" s="36"/>
      <c r="E13" s="36"/>
      <c r="F13" s="36"/>
    </row>
    <row r="14" spans="1:10" ht="13.8">
      <c r="A14" s="36"/>
      <c r="B14" s="36"/>
      <c r="C14" s="37"/>
      <c r="D14" s="36"/>
      <c r="E14" s="36"/>
      <c r="F14" s="36"/>
    </row>
    <row r="15" spans="1:10" ht="13.8">
      <c r="A15" s="36"/>
      <c r="B15" s="36"/>
      <c r="C15" s="37"/>
      <c r="D15" s="36"/>
      <c r="E15" s="36"/>
      <c r="F15" s="36"/>
    </row>
    <row r="16" spans="1:10" ht="13.8">
      <c r="A16" s="36"/>
      <c r="B16" s="36"/>
      <c r="C16" s="37"/>
      <c r="D16" s="36"/>
      <c r="E16" s="36"/>
      <c r="F16" s="36"/>
    </row>
    <row r="17" spans="1:6" ht="13.8">
      <c r="A17" s="36"/>
      <c r="B17" s="36"/>
      <c r="C17" s="36"/>
      <c r="D17" s="36"/>
      <c r="E17" s="36"/>
      <c r="F17" s="36"/>
    </row>
    <row r="18" spans="1:6" ht="13.8">
      <c r="A18" s="36"/>
      <c r="B18" s="36"/>
      <c r="C18" s="36"/>
      <c r="D18" s="36"/>
      <c r="E18" s="36"/>
      <c r="F18" s="36"/>
    </row>
    <row r="19" spans="1:6" ht="13.8">
      <c r="A19" s="36"/>
      <c r="B19" s="36"/>
      <c r="C19" s="36"/>
      <c r="D19" s="36"/>
      <c r="E19" s="36"/>
      <c r="F19" s="36"/>
    </row>
    <row r="20" spans="1:6" ht="13.8">
      <c r="A20" s="36"/>
      <c r="B20" s="36" t="s">
        <v>128</v>
      </c>
      <c r="C20" s="36"/>
      <c r="D20" s="36"/>
      <c r="E20" s="36"/>
      <c r="F20" s="36"/>
    </row>
    <row r="21" spans="1:6" ht="13.8">
      <c r="A21" s="36"/>
      <c r="B21" s="36" t="s">
        <v>129</v>
      </c>
      <c r="C21" s="36"/>
      <c r="D21" s="36"/>
      <c r="E21" s="36"/>
      <c r="F21" s="36"/>
    </row>
    <row r="22" spans="1:6" ht="13.8">
      <c r="A22" s="36"/>
      <c r="B22" s="36"/>
      <c r="C22" s="36" t="s">
        <v>130</v>
      </c>
      <c r="D22" s="36"/>
      <c r="E22" s="36"/>
      <c r="F22" s="36"/>
    </row>
    <row r="23" spans="1:6" ht="13.8">
      <c r="A23" s="36"/>
      <c r="B23" s="36" t="s">
        <v>131</v>
      </c>
      <c r="C23" s="36"/>
      <c r="D23" s="36"/>
      <c r="E23" s="36"/>
      <c r="F23" s="36"/>
    </row>
    <row r="24" spans="1:6" ht="14.4">
      <c r="A24" s="36"/>
      <c r="B24" s="36" t="s">
        <v>132</v>
      </c>
      <c r="C24" s="36"/>
      <c r="D24" s="36"/>
      <c r="E24" s="36"/>
      <c r="F24" s="36"/>
    </row>
    <row r="26" spans="1:6" ht="20.25" customHeight="1" thickBot="1">
      <c r="A26" s="1156" t="s">
        <v>2160</v>
      </c>
      <c r="B26" s="1156"/>
      <c r="C26" s="1156"/>
      <c r="D26" s="1156"/>
      <c r="E26" s="1156"/>
      <c r="F26" s="1156"/>
    </row>
    <row r="27" spans="1:6" ht="16.2" thickBot="1">
      <c r="A27" s="1157" t="s">
        <v>133</v>
      </c>
      <c r="B27" s="1159" t="s">
        <v>134</v>
      </c>
      <c r="C27" s="1160"/>
      <c r="D27" s="1160"/>
      <c r="E27" s="1161"/>
      <c r="F27" s="1162"/>
    </row>
    <row r="28" spans="1:6" ht="16.2" thickBot="1">
      <c r="A28" s="1157"/>
      <c r="B28" s="720" t="s">
        <v>136</v>
      </c>
      <c r="C28" s="1158" t="s">
        <v>137</v>
      </c>
      <c r="D28" s="1158"/>
      <c r="E28" s="1158" t="s">
        <v>1655</v>
      </c>
      <c r="F28" s="1158"/>
    </row>
    <row r="29" spans="1:6" ht="12.75" customHeight="1" thickBot="1">
      <c r="A29" s="1157"/>
      <c r="B29" s="38" t="s">
        <v>138</v>
      </c>
      <c r="C29" s="38" t="s">
        <v>138</v>
      </c>
      <c r="D29" s="38" t="s">
        <v>139</v>
      </c>
      <c r="E29" s="38" t="s">
        <v>138</v>
      </c>
      <c r="F29" s="38" t="s">
        <v>139</v>
      </c>
    </row>
    <row r="30" spans="1:6">
      <c r="A30" s="590" t="s">
        <v>1656</v>
      </c>
      <c r="B30" s="591">
        <v>12600</v>
      </c>
      <c r="C30" s="591">
        <v>14760</v>
      </c>
      <c r="D30" s="591"/>
      <c r="E30" s="591">
        <v>16200</v>
      </c>
      <c r="F30" s="592"/>
    </row>
    <row r="31" spans="1:6">
      <c r="A31" s="593" t="s">
        <v>140</v>
      </c>
      <c r="B31" s="589">
        <v>14400</v>
      </c>
      <c r="C31" s="589">
        <v>16200</v>
      </c>
      <c r="D31" s="589"/>
      <c r="E31" s="589">
        <v>17820</v>
      </c>
      <c r="F31" s="594"/>
    </row>
    <row r="32" spans="1:6">
      <c r="A32" s="593" t="s">
        <v>141</v>
      </c>
      <c r="B32" s="589">
        <v>16740</v>
      </c>
      <c r="C32" s="589">
        <v>18720</v>
      </c>
      <c r="D32" s="589"/>
      <c r="E32" s="589">
        <v>21060</v>
      </c>
      <c r="F32" s="594"/>
    </row>
    <row r="33" spans="1:6">
      <c r="A33" s="595" t="s">
        <v>142</v>
      </c>
      <c r="B33" s="589">
        <v>19800</v>
      </c>
      <c r="C33" s="589">
        <v>22680</v>
      </c>
      <c r="D33" s="589"/>
      <c r="E33" s="589">
        <v>24480</v>
      </c>
      <c r="F33" s="594"/>
    </row>
    <row r="34" spans="1:6">
      <c r="A34" s="595" t="s">
        <v>143</v>
      </c>
      <c r="B34" s="589">
        <v>23040</v>
      </c>
      <c r="C34" s="589">
        <v>26460</v>
      </c>
      <c r="D34" s="589"/>
      <c r="E34" s="589">
        <v>29160</v>
      </c>
      <c r="F34" s="594"/>
    </row>
    <row r="35" spans="1:6">
      <c r="A35" s="595" t="s">
        <v>144</v>
      </c>
      <c r="B35" s="589">
        <v>25560</v>
      </c>
      <c r="C35" s="589">
        <v>29700</v>
      </c>
      <c r="D35" s="589">
        <v>32400</v>
      </c>
      <c r="E35" s="589">
        <v>32400</v>
      </c>
      <c r="F35" s="594">
        <v>34920</v>
      </c>
    </row>
    <row r="36" spans="1:6">
      <c r="A36" s="595" t="s">
        <v>145</v>
      </c>
      <c r="B36" s="589">
        <v>27540</v>
      </c>
      <c r="C36" s="589">
        <v>31500</v>
      </c>
      <c r="D36" s="589">
        <v>34920</v>
      </c>
      <c r="E36" s="589">
        <v>34560</v>
      </c>
      <c r="F36" s="594">
        <v>37440</v>
      </c>
    </row>
    <row r="37" spans="1:6">
      <c r="A37" s="595" t="s">
        <v>146</v>
      </c>
      <c r="B37" s="589">
        <v>31500</v>
      </c>
      <c r="C37" s="589">
        <v>36000</v>
      </c>
      <c r="D37" s="589">
        <v>39420</v>
      </c>
      <c r="E37" s="589">
        <v>39420</v>
      </c>
      <c r="F37" s="594">
        <v>43200</v>
      </c>
    </row>
    <row r="38" spans="1:6">
      <c r="A38" s="595" t="s">
        <v>147</v>
      </c>
      <c r="B38" s="589">
        <v>35100</v>
      </c>
      <c r="C38" s="589">
        <v>40500</v>
      </c>
      <c r="D38" s="589">
        <v>43920</v>
      </c>
      <c r="E38" s="589">
        <v>43200</v>
      </c>
      <c r="F38" s="594">
        <v>46800</v>
      </c>
    </row>
    <row r="39" spans="1:6">
      <c r="A39" s="595" t="s">
        <v>148</v>
      </c>
      <c r="B39" s="589">
        <v>36720</v>
      </c>
      <c r="C39" s="589">
        <v>41400</v>
      </c>
      <c r="D39" s="589">
        <v>46080</v>
      </c>
      <c r="E39" s="589">
        <v>45000</v>
      </c>
      <c r="F39" s="594">
        <v>49500</v>
      </c>
    </row>
    <row r="40" spans="1:6">
      <c r="A40" s="595" t="s">
        <v>149</v>
      </c>
      <c r="B40" s="589">
        <v>45000</v>
      </c>
      <c r="C40" s="589">
        <v>49320</v>
      </c>
      <c r="D40" s="589">
        <v>54000</v>
      </c>
      <c r="E40" s="589">
        <v>54000</v>
      </c>
      <c r="F40" s="594">
        <v>58500</v>
      </c>
    </row>
    <row r="41" spans="1:6">
      <c r="A41" s="595" t="s">
        <v>150</v>
      </c>
      <c r="B41" s="589">
        <v>84600</v>
      </c>
      <c r="C41" s="589">
        <v>97200</v>
      </c>
      <c r="D41" s="589">
        <v>106200</v>
      </c>
      <c r="E41" s="589">
        <v>106200</v>
      </c>
      <c r="F41" s="594">
        <v>115200</v>
      </c>
    </row>
    <row r="42" spans="1:6">
      <c r="A42" s="595" t="s">
        <v>151</v>
      </c>
      <c r="B42" s="589">
        <v>100440</v>
      </c>
      <c r="C42" s="589">
        <v>115200</v>
      </c>
      <c r="D42" s="589">
        <v>126000</v>
      </c>
      <c r="E42" s="589">
        <v>126000</v>
      </c>
      <c r="F42" s="594">
        <v>135000</v>
      </c>
    </row>
    <row r="43" spans="1:6">
      <c r="A43" s="595" t="s">
        <v>152</v>
      </c>
      <c r="B43" s="589">
        <v>133200</v>
      </c>
      <c r="C43" s="589">
        <v>153000</v>
      </c>
      <c r="D43" s="589">
        <v>277200</v>
      </c>
      <c r="E43" s="589">
        <v>165600</v>
      </c>
      <c r="F43" s="594">
        <v>291600</v>
      </c>
    </row>
    <row r="44" spans="1:6">
      <c r="A44" s="595" t="s">
        <v>153</v>
      </c>
      <c r="B44" s="589">
        <v>108000</v>
      </c>
      <c r="C44" s="589">
        <v>122400</v>
      </c>
      <c r="D44" s="589">
        <v>135000</v>
      </c>
      <c r="E44" s="589">
        <v>133200</v>
      </c>
      <c r="F44" s="594">
        <v>147600</v>
      </c>
    </row>
    <row r="45" spans="1:6">
      <c r="A45" s="595" t="s">
        <v>154</v>
      </c>
      <c r="B45" s="589">
        <v>165600</v>
      </c>
      <c r="C45" s="589">
        <v>189000</v>
      </c>
      <c r="D45" s="589">
        <v>309600</v>
      </c>
      <c r="E45" s="589"/>
      <c r="F45" s="594">
        <v>327600</v>
      </c>
    </row>
    <row r="46" spans="1:6">
      <c r="A46" s="595" t="s">
        <v>155</v>
      </c>
      <c r="B46" s="589">
        <v>187200</v>
      </c>
      <c r="C46" s="589">
        <v>216000</v>
      </c>
      <c r="D46" s="589">
        <v>378000</v>
      </c>
      <c r="E46" s="589"/>
      <c r="F46" s="594">
        <v>360000</v>
      </c>
    </row>
    <row r="47" spans="1:6">
      <c r="A47" s="595" t="s">
        <v>156</v>
      </c>
      <c r="B47" s="589">
        <v>351000</v>
      </c>
      <c r="C47" s="589">
        <v>403200</v>
      </c>
      <c r="D47" s="589">
        <v>522000</v>
      </c>
      <c r="E47" s="589"/>
      <c r="F47" s="594">
        <v>900000</v>
      </c>
    </row>
    <row r="48" spans="1:6">
      <c r="A48" s="595" t="s">
        <v>157</v>
      </c>
      <c r="B48" s="589">
        <v>360000</v>
      </c>
      <c r="C48" s="589">
        <v>417600</v>
      </c>
      <c r="D48" s="589">
        <v>540000</v>
      </c>
      <c r="E48" s="589"/>
      <c r="F48" s="594">
        <v>936000</v>
      </c>
    </row>
    <row r="49" spans="1:6">
      <c r="A49" s="595" t="s">
        <v>158</v>
      </c>
      <c r="B49" s="589"/>
      <c r="C49" s="589"/>
      <c r="D49" s="589">
        <v>1170000</v>
      </c>
      <c r="E49" s="589"/>
      <c r="F49" s="594">
        <v>1260000</v>
      </c>
    </row>
    <row r="50" spans="1:6">
      <c r="A50" s="595" t="s">
        <v>159</v>
      </c>
      <c r="B50" s="589"/>
      <c r="C50" s="589"/>
      <c r="D50" s="589">
        <v>1296000</v>
      </c>
      <c r="E50" s="589"/>
      <c r="F50" s="594">
        <v>1404000</v>
      </c>
    </row>
    <row r="51" spans="1:6">
      <c r="A51" s="595" t="s">
        <v>160</v>
      </c>
      <c r="B51" s="589"/>
      <c r="C51" s="589"/>
      <c r="D51" s="589">
        <v>2232000</v>
      </c>
      <c r="E51" s="589"/>
      <c r="F51" s="594">
        <v>2466000</v>
      </c>
    </row>
    <row r="52" spans="1:6">
      <c r="A52" s="595" t="s">
        <v>161</v>
      </c>
      <c r="B52" s="589"/>
      <c r="C52" s="589"/>
      <c r="D52" s="589">
        <v>2340000</v>
      </c>
      <c r="E52" s="589"/>
      <c r="F52" s="594">
        <v>2610000</v>
      </c>
    </row>
    <row r="53" spans="1:6">
      <c r="A53" s="693" t="s">
        <v>1657</v>
      </c>
      <c r="B53" s="589"/>
      <c r="C53" s="589"/>
      <c r="D53" s="589">
        <v>5472000</v>
      </c>
      <c r="E53" s="589"/>
      <c r="F53" s="594">
        <v>5940000</v>
      </c>
    </row>
    <row r="54" spans="1:6" ht="13.8" thickBot="1">
      <c r="A54" s="598" t="s">
        <v>1784</v>
      </c>
      <c r="B54" s="596"/>
      <c r="C54" s="596"/>
      <c r="D54" s="596">
        <v>12600000</v>
      </c>
      <c r="E54" s="596"/>
      <c r="F54" s="597"/>
    </row>
    <row r="55" spans="1:6">
      <c r="A55" s="17"/>
      <c r="B55" s="17"/>
      <c r="C55" s="17"/>
      <c r="D55" s="17"/>
      <c r="E55" s="1163"/>
      <c r="F55" s="17"/>
    </row>
    <row r="56" spans="1:6">
      <c r="A56" s="17"/>
      <c r="B56" s="17"/>
      <c r="C56" s="17"/>
      <c r="D56" s="17"/>
      <c r="E56" s="1163"/>
      <c r="F56" s="17"/>
    </row>
    <row r="57" spans="1:6">
      <c r="A57" s="17"/>
      <c r="B57" s="17"/>
      <c r="C57" s="17"/>
      <c r="D57" s="17"/>
      <c r="E57" s="1163"/>
      <c r="F57" s="17"/>
    </row>
    <row r="58" spans="1:6">
      <c r="A58" s="17"/>
      <c r="B58" s="17"/>
      <c r="C58" s="17"/>
      <c r="D58" s="17"/>
      <c r="E58" s="41"/>
      <c r="F58" s="17"/>
    </row>
    <row r="59" spans="1:6">
      <c r="A59" s="17"/>
      <c r="B59" s="17"/>
      <c r="C59" s="17"/>
      <c r="D59" s="17"/>
      <c r="E59" s="41"/>
      <c r="F59" s="17"/>
    </row>
    <row r="60" spans="1:6">
      <c r="A60" s="17"/>
      <c r="B60" s="17"/>
      <c r="C60" s="17"/>
      <c r="D60" s="17"/>
      <c r="E60" s="41"/>
      <c r="F60" s="17"/>
    </row>
    <row r="61" spans="1:6">
      <c r="A61" s="17"/>
      <c r="B61" s="17"/>
      <c r="C61" s="17"/>
      <c r="D61" s="17"/>
      <c r="E61" s="41"/>
      <c r="F61" s="17"/>
    </row>
    <row r="62" spans="1:6">
      <c r="A62" s="17"/>
      <c r="B62" s="17"/>
      <c r="C62" s="17"/>
      <c r="D62" s="17"/>
      <c r="E62" s="41"/>
      <c r="F62" s="17"/>
    </row>
    <row r="63" spans="1:6">
      <c r="A63" s="17"/>
      <c r="B63" s="17"/>
      <c r="C63" s="17"/>
      <c r="D63" s="17"/>
      <c r="E63" s="41"/>
      <c r="F63" s="17"/>
    </row>
    <row r="64" spans="1:6">
      <c r="A64" s="17"/>
      <c r="B64" s="17"/>
      <c r="C64" s="17"/>
      <c r="D64" s="17"/>
      <c r="E64" s="41"/>
      <c r="F64" s="17"/>
    </row>
    <row r="65" spans="1:6">
      <c r="A65" s="17"/>
      <c r="B65" s="17"/>
      <c r="C65" s="17"/>
      <c r="D65" s="17"/>
      <c r="E65" s="41"/>
      <c r="F65" s="17"/>
    </row>
    <row r="66" spans="1:6">
      <c r="A66" s="17"/>
      <c r="B66" s="17"/>
      <c r="C66" s="17"/>
      <c r="D66" s="17"/>
      <c r="E66" s="41"/>
      <c r="F66" s="17"/>
    </row>
    <row r="67" spans="1:6">
      <c r="A67" s="17"/>
      <c r="B67" s="17"/>
      <c r="C67" s="17"/>
      <c r="D67" s="17"/>
      <c r="E67" s="41"/>
      <c r="F67" s="17"/>
    </row>
    <row r="68" spans="1:6">
      <c r="A68" s="17"/>
      <c r="B68" s="17"/>
      <c r="C68" s="17"/>
      <c r="D68" s="17"/>
      <c r="E68" s="41"/>
      <c r="F68" s="17"/>
    </row>
    <row r="69" spans="1:6">
      <c r="A69" s="17"/>
      <c r="B69" s="17"/>
      <c r="C69" s="17"/>
      <c r="D69" s="17"/>
      <c r="E69" s="41"/>
      <c r="F69" s="17"/>
    </row>
    <row r="70" spans="1:6">
      <c r="A70" s="17"/>
      <c r="B70" s="17"/>
      <c r="C70" s="17"/>
      <c r="D70" s="17"/>
      <c r="E70" s="41"/>
      <c r="F70" s="17"/>
    </row>
    <row r="71" spans="1:6">
      <c r="A71" s="17"/>
      <c r="B71" s="17"/>
      <c r="C71" s="17"/>
      <c r="D71" s="17"/>
      <c r="E71" s="41"/>
      <c r="F71" s="17"/>
    </row>
    <row r="72" spans="1:6">
      <c r="A72" s="17"/>
      <c r="B72" s="17"/>
      <c r="C72" s="17"/>
      <c r="D72" s="17"/>
      <c r="E72" s="41"/>
      <c r="F72" s="17"/>
    </row>
    <row r="73" spans="1:6">
      <c r="A73" s="17"/>
      <c r="B73" s="17"/>
      <c r="C73" s="17"/>
      <c r="D73" s="17"/>
      <c r="E73" s="41"/>
      <c r="F73" s="17"/>
    </row>
    <row r="74" spans="1:6">
      <c r="A74" s="17"/>
      <c r="B74" s="17"/>
      <c r="C74" s="17"/>
      <c r="D74" s="17"/>
      <c r="E74" s="41"/>
      <c r="F74" s="17"/>
    </row>
    <row r="75" spans="1:6">
      <c r="A75" s="17"/>
      <c r="B75" s="17"/>
      <c r="C75" s="17"/>
      <c r="D75" s="17"/>
      <c r="E75" s="41"/>
      <c r="F75" s="17"/>
    </row>
    <row r="76" spans="1:6">
      <c r="A76" s="17"/>
      <c r="B76" s="17"/>
      <c r="C76" s="17"/>
      <c r="D76" s="17"/>
      <c r="E76" s="41"/>
      <c r="F76" s="17"/>
    </row>
    <row r="77" spans="1:6">
      <c r="A77" s="17"/>
      <c r="B77" s="17"/>
      <c r="C77" s="17"/>
      <c r="D77" s="17"/>
      <c r="E77" s="41"/>
      <c r="F77" s="17"/>
    </row>
    <row r="78" spans="1:6" ht="13.8">
      <c r="A78" s="36"/>
      <c r="B78" s="36" t="s">
        <v>1658</v>
      </c>
      <c r="C78" s="36"/>
      <c r="D78" s="36"/>
      <c r="E78" s="36"/>
      <c r="F78" s="36"/>
    </row>
    <row r="79" spans="1:6" ht="13.8">
      <c r="A79" s="36"/>
      <c r="B79" s="36" t="s">
        <v>129</v>
      </c>
      <c r="C79" s="36"/>
      <c r="D79" s="36"/>
      <c r="E79" s="36"/>
      <c r="F79" s="36"/>
    </row>
    <row r="80" spans="1:6" ht="13.8">
      <c r="A80" s="36"/>
      <c r="B80" s="36"/>
      <c r="C80" s="36" t="s">
        <v>130</v>
      </c>
      <c r="D80" s="36"/>
      <c r="E80" s="36"/>
      <c r="F80" s="36"/>
    </row>
    <row r="81" spans="1:8" ht="13.8">
      <c r="A81" s="36"/>
      <c r="B81" s="36" t="s">
        <v>131</v>
      </c>
      <c r="C81" s="36"/>
      <c r="D81" s="36"/>
      <c r="E81" s="36"/>
      <c r="F81" s="36"/>
    </row>
    <row r="82" spans="1:8" ht="14.4">
      <c r="A82" s="36"/>
      <c r="B82" s="36" t="s">
        <v>162</v>
      </c>
      <c r="C82" s="36"/>
      <c r="D82" s="36"/>
      <c r="E82" s="36"/>
      <c r="F82" s="36"/>
    </row>
    <row r="83" spans="1:8" ht="13.8" thickBot="1">
      <c r="A83" s="17"/>
      <c r="B83" s="17"/>
      <c r="C83" s="17"/>
      <c r="D83" s="17"/>
      <c r="E83" s="41"/>
      <c r="F83" s="17"/>
    </row>
    <row r="84" spans="1:8" ht="20.25" customHeight="1" thickBot="1">
      <c r="A84" s="1156" t="s">
        <v>2160</v>
      </c>
      <c r="B84" s="1156"/>
      <c r="C84" s="1156"/>
      <c r="D84" s="1156"/>
      <c r="E84" s="1156"/>
      <c r="F84" s="1156"/>
    </row>
    <row r="85" spans="1:8" ht="16.2" thickBot="1">
      <c r="A85" s="1157" t="s">
        <v>133</v>
      </c>
      <c r="B85" s="1159" t="s">
        <v>135</v>
      </c>
      <c r="C85" s="1161"/>
      <c r="D85" s="1161"/>
      <c r="E85" s="1161"/>
      <c r="F85" s="1162"/>
    </row>
    <row r="86" spans="1:8" ht="16.2" thickBot="1">
      <c r="A86" s="1157"/>
      <c r="B86" s="720" t="s">
        <v>136</v>
      </c>
      <c r="C86" s="1157" t="s">
        <v>137</v>
      </c>
      <c r="D86" s="1158"/>
      <c r="E86" s="1157" t="s">
        <v>1655</v>
      </c>
      <c r="F86" s="1158"/>
    </row>
    <row r="87" spans="1:8" ht="13.5" customHeight="1" thickBot="1">
      <c r="A87" s="1157"/>
      <c r="B87" s="38" t="s">
        <v>138</v>
      </c>
      <c r="C87" s="696" t="s">
        <v>138</v>
      </c>
      <c r="D87" s="601" t="s">
        <v>139</v>
      </c>
      <c r="E87" s="696" t="s">
        <v>138</v>
      </c>
      <c r="F87" s="600" t="s">
        <v>139</v>
      </c>
    </row>
    <row r="88" spans="1:8" s="43" customFormat="1" ht="18" customHeight="1">
      <c r="A88" s="619" t="s">
        <v>1656</v>
      </c>
      <c r="B88" s="612">
        <v>12240</v>
      </c>
      <c r="C88" s="612">
        <v>14040</v>
      </c>
      <c r="D88" s="612"/>
      <c r="E88" s="612">
        <v>15480</v>
      </c>
      <c r="F88" s="613"/>
      <c r="H88" s="996"/>
    </row>
    <row r="89" spans="1:8" s="43" customFormat="1" ht="18" customHeight="1">
      <c r="A89" s="620" t="s">
        <v>140</v>
      </c>
      <c r="B89" s="614">
        <v>13680</v>
      </c>
      <c r="C89" s="614">
        <v>15840</v>
      </c>
      <c r="D89" s="614"/>
      <c r="E89" s="614">
        <v>17100</v>
      </c>
      <c r="F89" s="615"/>
      <c r="H89" s="996"/>
    </row>
    <row r="90" spans="1:8" s="43" customFormat="1" ht="18" customHeight="1">
      <c r="A90" s="620" t="s">
        <v>141</v>
      </c>
      <c r="B90" s="614">
        <v>16200</v>
      </c>
      <c r="C90" s="614">
        <v>18000</v>
      </c>
      <c r="D90" s="614"/>
      <c r="E90" s="614">
        <v>19800</v>
      </c>
      <c r="F90" s="615"/>
      <c r="H90" s="996"/>
    </row>
    <row r="91" spans="1:8" s="43" customFormat="1" ht="18" customHeight="1">
      <c r="A91" s="620" t="s">
        <v>142</v>
      </c>
      <c r="B91" s="614">
        <v>18900</v>
      </c>
      <c r="C91" s="614">
        <v>21600</v>
      </c>
      <c r="D91" s="614"/>
      <c r="E91" s="614">
        <v>23400</v>
      </c>
      <c r="F91" s="615"/>
      <c r="H91" s="996"/>
    </row>
    <row r="92" spans="1:8" s="43" customFormat="1" ht="18" customHeight="1">
      <c r="A92" s="620" t="s">
        <v>143</v>
      </c>
      <c r="B92" s="614">
        <v>21600</v>
      </c>
      <c r="C92" s="614">
        <v>25200</v>
      </c>
      <c r="D92" s="614"/>
      <c r="E92" s="614">
        <v>27000</v>
      </c>
      <c r="F92" s="615"/>
      <c r="H92" s="996"/>
    </row>
    <row r="93" spans="1:8" s="43" customFormat="1" ht="18" customHeight="1">
      <c r="A93" s="620" t="s">
        <v>144</v>
      </c>
      <c r="B93" s="614">
        <v>24300</v>
      </c>
      <c r="C93" s="614">
        <v>27900</v>
      </c>
      <c r="D93" s="614">
        <v>31320</v>
      </c>
      <c r="E93" s="614">
        <v>30600</v>
      </c>
      <c r="F93" s="615">
        <v>33840</v>
      </c>
      <c r="H93" s="996"/>
    </row>
    <row r="94" spans="1:8" s="43" customFormat="1" ht="18" customHeight="1">
      <c r="A94" s="620" t="s">
        <v>145</v>
      </c>
      <c r="B94" s="614">
        <v>27000</v>
      </c>
      <c r="C94" s="614">
        <v>30600</v>
      </c>
      <c r="D94" s="614">
        <v>33300</v>
      </c>
      <c r="E94" s="614">
        <v>32760</v>
      </c>
      <c r="F94" s="615">
        <v>36000</v>
      </c>
      <c r="H94" s="996"/>
    </row>
    <row r="95" spans="1:8" s="43" customFormat="1" ht="18" customHeight="1">
      <c r="A95" s="620" t="s">
        <v>146</v>
      </c>
      <c r="B95" s="614">
        <v>29700</v>
      </c>
      <c r="C95" s="614">
        <v>32400</v>
      </c>
      <c r="D95" s="614">
        <v>37800</v>
      </c>
      <c r="E95" s="614">
        <v>37800</v>
      </c>
      <c r="F95" s="615">
        <v>40680</v>
      </c>
      <c r="H95" s="996"/>
    </row>
    <row r="96" spans="1:8" s="43" customFormat="1" ht="18" customHeight="1">
      <c r="A96" s="620" t="s">
        <v>147</v>
      </c>
      <c r="B96" s="614">
        <v>33120</v>
      </c>
      <c r="C96" s="614">
        <v>37800</v>
      </c>
      <c r="D96" s="614">
        <v>40500</v>
      </c>
      <c r="E96" s="614">
        <v>41400</v>
      </c>
      <c r="F96" s="615">
        <v>45000</v>
      </c>
      <c r="H96" s="996"/>
    </row>
    <row r="97" spans="1:8" s="43" customFormat="1" ht="18" customHeight="1">
      <c r="A97" s="620" t="s">
        <v>148</v>
      </c>
      <c r="B97" s="614">
        <v>34200</v>
      </c>
      <c r="C97" s="614">
        <v>39600</v>
      </c>
      <c r="D97" s="614">
        <v>43200</v>
      </c>
      <c r="E97" s="614">
        <v>43200</v>
      </c>
      <c r="F97" s="615">
        <v>46800</v>
      </c>
      <c r="H97" s="996"/>
    </row>
    <row r="98" spans="1:8" s="43" customFormat="1" ht="18" customHeight="1">
      <c r="A98" s="620" t="s">
        <v>149</v>
      </c>
      <c r="B98" s="614">
        <v>40500</v>
      </c>
      <c r="C98" s="614">
        <v>46800</v>
      </c>
      <c r="D98" s="614">
        <v>51300</v>
      </c>
      <c r="E98" s="614">
        <v>51300</v>
      </c>
      <c r="F98" s="615">
        <v>55800</v>
      </c>
      <c r="H98" s="996"/>
    </row>
    <row r="99" spans="1:8" s="43" customFormat="1" ht="18" customHeight="1">
      <c r="A99" s="620" t="s">
        <v>150</v>
      </c>
      <c r="B99" s="614">
        <v>81000</v>
      </c>
      <c r="C99" s="614">
        <v>93600</v>
      </c>
      <c r="D99" s="614">
        <v>101700</v>
      </c>
      <c r="E99" s="614">
        <v>100800</v>
      </c>
      <c r="F99" s="615">
        <v>111600</v>
      </c>
      <c r="H99" s="996"/>
    </row>
    <row r="100" spans="1:8" s="43" customFormat="1" ht="18" customHeight="1">
      <c r="A100" s="620" t="s">
        <v>151</v>
      </c>
      <c r="B100" s="614">
        <v>93600</v>
      </c>
      <c r="C100" s="614">
        <v>110700</v>
      </c>
      <c r="D100" s="614">
        <v>118800</v>
      </c>
      <c r="E100" s="614">
        <v>120600</v>
      </c>
      <c r="F100" s="615">
        <v>129600</v>
      </c>
      <c r="H100" s="996"/>
    </row>
    <row r="101" spans="1:8" s="43" customFormat="1" ht="18" customHeight="1">
      <c r="A101" s="620" t="s">
        <v>152</v>
      </c>
      <c r="B101" s="614">
        <v>128880</v>
      </c>
      <c r="C101" s="614">
        <v>147600</v>
      </c>
      <c r="D101" s="614">
        <v>266400</v>
      </c>
      <c r="E101" s="614">
        <v>161640</v>
      </c>
      <c r="F101" s="615">
        <v>282600</v>
      </c>
      <c r="H101" s="996"/>
    </row>
    <row r="102" spans="1:8" s="43" customFormat="1" ht="18" customHeight="1">
      <c r="A102" s="620" t="s">
        <v>153</v>
      </c>
      <c r="B102" s="614">
        <v>102600</v>
      </c>
      <c r="C102" s="614">
        <v>117000</v>
      </c>
      <c r="D102" s="614">
        <v>129600</v>
      </c>
      <c r="E102" s="614">
        <v>129600</v>
      </c>
      <c r="F102" s="615">
        <v>140400</v>
      </c>
      <c r="H102" s="996"/>
    </row>
    <row r="103" spans="1:8" s="43" customFormat="1" ht="18" customHeight="1">
      <c r="A103" s="620" t="s">
        <v>154</v>
      </c>
      <c r="B103" s="614">
        <v>172800</v>
      </c>
      <c r="C103" s="614">
        <v>198000</v>
      </c>
      <c r="D103" s="614">
        <v>327600</v>
      </c>
      <c r="E103" s="614"/>
      <c r="F103" s="615">
        <v>345600</v>
      </c>
      <c r="H103" s="996"/>
    </row>
    <row r="104" spans="1:8" s="43" customFormat="1" ht="18" customHeight="1">
      <c r="A104" s="620" t="s">
        <v>155</v>
      </c>
      <c r="B104" s="614">
        <v>198000</v>
      </c>
      <c r="C104" s="614">
        <v>226800</v>
      </c>
      <c r="D104" s="614">
        <v>396000</v>
      </c>
      <c r="E104" s="614"/>
      <c r="F104" s="615">
        <v>432000</v>
      </c>
      <c r="H104" s="996"/>
    </row>
    <row r="105" spans="1:8" s="43" customFormat="1" ht="18" customHeight="1">
      <c r="A105" s="620" t="s">
        <v>156</v>
      </c>
      <c r="B105" s="614">
        <v>360000</v>
      </c>
      <c r="C105" s="614">
        <v>423000</v>
      </c>
      <c r="D105" s="614">
        <v>558000</v>
      </c>
      <c r="E105" s="614"/>
      <c r="F105" s="615">
        <v>900000</v>
      </c>
      <c r="H105" s="996"/>
    </row>
    <row r="106" spans="1:8" s="43" customFormat="1" ht="18" customHeight="1">
      <c r="A106" s="620" t="s">
        <v>157</v>
      </c>
      <c r="B106" s="614">
        <v>388800</v>
      </c>
      <c r="C106" s="614">
        <v>441000</v>
      </c>
      <c r="D106" s="614">
        <v>576000</v>
      </c>
      <c r="E106" s="614"/>
      <c r="F106" s="615">
        <v>936000</v>
      </c>
      <c r="H106" s="996"/>
    </row>
    <row r="107" spans="1:8" s="43" customFormat="1" ht="18" customHeight="1">
      <c r="A107" s="620" t="s">
        <v>158</v>
      </c>
      <c r="B107" s="614"/>
      <c r="C107" s="614"/>
      <c r="D107" s="614">
        <v>1188000</v>
      </c>
      <c r="E107" s="614"/>
      <c r="F107" s="615">
        <v>1260000</v>
      </c>
      <c r="H107" s="996"/>
    </row>
    <row r="108" spans="1:8" s="43" customFormat="1" ht="18" customHeight="1">
      <c r="A108" s="620" t="s">
        <v>159</v>
      </c>
      <c r="B108" s="614"/>
      <c r="C108" s="614"/>
      <c r="D108" s="614">
        <v>1314000</v>
      </c>
      <c r="E108" s="614"/>
      <c r="F108" s="615">
        <v>1422000</v>
      </c>
      <c r="H108" s="996"/>
    </row>
    <row r="109" spans="1:8" s="43" customFormat="1" ht="18" customHeight="1">
      <c r="A109" s="620" t="s">
        <v>160</v>
      </c>
      <c r="B109" s="614"/>
      <c r="C109" s="614"/>
      <c r="D109" s="614">
        <v>2232000</v>
      </c>
      <c r="E109" s="614"/>
      <c r="F109" s="615">
        <v>2412000</v>
      </c>
      <c r="H109" s="996"/>
    </row>
    <row r="110" spans="1:8" s="43" customFormat="1" ht="18" customHeight="1">
      <c r="A110" s="620" t="s">
        <v>161</v>
      </c>
      <c r="B110" s="614"/>
      <c r="C110" s="614"/>
      <c r="D110" s="614">
        <v>2430000</v>
      </c>
      <c r="E110" s="614"/>
      <c r="F110" s="615">
        <v>2700000</v>
      </c>
      <c r="H110" s="996"/>
    </row>
    <row r="111" spans="1:8" s="43" customFormat="1" ht="18" customHeight="1">
      <c r="A111" s="697" t="s">
        <v>1657</v>
      </c>
      <c r="B111" s="614"/>
      <c r="C111" s="614"/>
      <c r="D111" s="614">
        <v>5580000</v>
      </c>
      <c r="E111" s="614"/>
      <c r="F111" s="615">
        <v>6030000</v>
      </c>
      <c r="H111" s="996"/>
    </row>
    <row r="112" spans="1:8" s="43" customFormat="1" ht="18" customHeight="1" thickBot="1">
      <c r="A112" s="621" t="s">
        <v>1784</v>
      </c>
      <c r="B112" s="617"/>
      <c r="C112" s="617"/>
      <c r="D112" s="617">
        <v>12780000</v>
      </c>
      <c r="E112" s="617"/>
      <c r="F112" s="618"/>
      <c r="H112" s="996"/>
    </row>
    <row r="113" spans="1:6" ht="13.8">
      <c r="A113" s="36"/>
      <c r="B113" s="36" t="s">
        <v>128</v>
      </c>
      <c r="C113" s="36"/>
      <c r="D113" s="36"/>
      <c r="E113" s="36"/>
      <c r="F113" s="36"/>
    </row>
    <row r="114" spans="1:6" ht="13.8">
      <c r="A114" s="36"/>
      <c r="B114" s="36" t="s">
        <v>129</v>
      </c>
      <c r="C114" s="36"/>
      <c r="D114" s="36"/>
      <c r="E114" s="36"/>
      <c r="F114" s="36"/>
    </row>
    <row r="115" spans="1:6" ht="13.8">
      <c r="A115" s="36"/>
      <c r="B115" s="36"/>
      <c r="C115" s="36" t="s">
        <v>130</v>
      </c>
      <c r="D115" s="36"/>
      <c r="E115" s="36"/>
      <c r="F115" s="36"/>
    </row>
    <row r="116" spans="1:6" ht="13.8">
      <c r="A116" s="36"/>
      <c r="B116" s="36" t="s">
        <v>131</v>
      </c>
      <c r="C116" s="36"/>
      <c r="D116" s="36"/>
      <c r="E116" s="36"/>
      <c r="F116" s="36"/>
    </row>
    <row r="117" spans="1:6" ht="14.4">
      <c r="A117" s="36"/>
      <c r="B117" s="36" t="s">
        <v>162</v>
      </c>
      <c r="C117" s="36"/>
      <c r="D117" s="36"/>
      <c r="E117" s="36"/>
      <c r="F117" s="36"/>
    </row>
    <row r="118" spans="1:6" ht="13.8">
      <c r="A118" s="36"/>
      <c r="B118" s="36"/>
      <c r="C118" s="36"/>
      <c r="D118" s="36"/>
      <c r="E118" s="36"/>
      <c r="F118" s="36"/>
    </row>
    <row r="119" spans="1:6" ht="13.8">
      <c r="A119" s="36"/>
      <c r="B119" s="36"/>
      <c r="C119" s="36"/>
      <c r="D119" s="36"/>
      <c r="E119" s="36"/>
      <c r="F119" s="36"/>
    </row>
    <row r="120" spans="1:6" ht="13.8">
      <c r="A120" s="36"/>
      <c r="B120" s="36"/>
      <c r="C120" s="36"/>
      <c r="D120" s="36"/>
      <c r="E120" s="36"/>
      <c r="F120" s="36"/>
    </row>
    <row r="121" spans="1:6" ht="13.8">
      <c r="A121" s="36"/>
      <c r="B121" s="36"/>
      <c r="C121" s="36"/>
      <c r="D121" s="36"/>
      <c r="E121" s="36"/>
      <c r="F121" s="36"/>
    </row>
    <row r="122" spans="1:6" ht="13.8">
      <c r="A122" s="36"/>
      <c r="B122" s="36"/>
      <c r="C122" s="36"/>
      <c r="D122" s="36"/>
      <c r="E122" s="36"/>
      <c r="F122" s="36"/>
    </row>
    <row r="123" spans="1:6" ht="13.8">
      <c r="A123" s="36"/>
      <c r="B123" s="36"/>
      <c r="C123" s="36"/>
      <c r="D123" s="36"/>
      <c r="E123" s="36"/>
      <c r="F123" s="36"/>
    </row>
    <row r="124" spans="1:6" ht="13.8">
      <c r="A124" s="36"/>
      <c r="B124" s="36"/>
      <c r="C124" s="36"/>
      <c r="D124" s="36"/>
      <c r="E124" s="36"/>
      <c r="F124" s="36"/>
    </row>
    <row r="125" spans="1:6" ht="13.8">
      <c r="A125" s="36"/>
      <c r="B125" s="36"/>
      <c r="C125" s="36"/>
      <c r="D125" s="36"/>
      <c r="E125" s="36"/>
      <c r="F125" s="36"/>
    </row>
    <row r="126" spans="1:6" ht="13.8">
      <c r="A126" s="36"/>
      <c r="B126" s="36"/>
      <c r="C126" s="36"/>
      <c r="D126" s="36"/>
      <c r="E126" s="36"/>
      <c r="F126" s="36"/>
    </row>
    <row r="127" spans="1:6" ht="13.8">
      <c r="A127" s="36"/>
      <c r="B127" s="36"/>
      <c r="C127" s="36"/>
      <c r="D127" s="36"/>
      <c r="E127" s="36"/>
      <c r="F127" s="36"/>
    </row>
    <row r="128" spans="1:6" ht="13.8">
      <c r="A128" s="36"/>
      <c r="B128" s="36"/>
      <c r="C128" s="36"/>
      <c r="D128" s="36"/>
      <c r="E128" s="36"/>
      <c r="F128" s="36"/>
    </row>
    <row r="129" spans="1:8" ht="13.8">
      <c r="A129" s="36"/>
      <c r="B129" s="36"/>
      <c r="C129" s="36"/>
      <c r="D129" s="36"/>
      <c r="E129" s="36"/>
      <c r="F129" s="36"/>
    </row>
    <row r="130" spans="1:8" ht="13.8">
      <c r="A130" s="36"/>
      <c r="B130" s="36"/>
      <c r="C130" s="36"/>
      <c r="D130" s="36"/>
      <c r="E130" s="36"/>
      <c r="F130" s="36"/>
    </row>
    <row r="131" spans="1:8" ht="13.8">
      <c r="A131" s="36"/>
      <c r="B131" s="36"/>
      <c r="C131" s="36"/>
      <c r="D131" s="36"/>
      <c r="E131" s="36"/>
      <c r="F131" s="36"/>
    </row>
    <row r="133" spans="1:8" ht="13.8">
      <c r="A133" s="36"/>
      <c r="B133" s="36" t="s">
        <v>128</v>
      </c>
      <c r="C133" s="36"/>
      <c r="D133" s="36"/>
      <c r="E133" s="36"/>
      <c r="F133" s="36"/>
    </row>
    <row r="134" spans="1:8" ht="13.8">
      <c r="A134" s="36"/>
      <c r="B134" s="36" t="s">
        <v>129</v>
      </c>
      <c r="C134" s="36"/>
      <c r="D134" s="36"/>
      <c r="E134" s="36"/>
      <c r="F134" s="36"/>
    </row>
    <row r="135" spans="1:8" ht="13.8">
      <c r="A135" s="36"/>
      <c r="B135" s="36"/>
      <c r="C135" s="36" t="s">
        <v>130</v>
      </c>
      <c r="D135" s="36"/>
      <c r="E135" s="36"/>
      <c r="F135" s="36"/>
    </row>
    <row r="136" spans="1:8" ht="13.8">
      <c r="A136" s="36"/>
      <c r="B136" s="36" t="s">
        <v>131</v>
      </c>
      <c r="C136" s="36"/>
      <c r="D136" s="36"/>
      <c r="E136" s="36"/>
      <c r="F136" s="36"/>
    </row>
    <row r="137" spans="1:8" ht="15" thickBot="1">
      <c r="A137" s="36"/>
      <c r="B137" s="36" t="s">
        <v>162</v>
      </c>
      <c r="C137" s="36"/>
      <c r="D137" s="36"/>
      <c r="E137" s="36"/>
      <c r="F137" s="36"/>
    </row>
    <row r="138" spans="1:8" ht="23.25" customHeight="1" thickBot="1">
      <c r="A138" s="1180" t="s">
        <v>163</v>
      </c>
      <c r="B138" s="1181"/>
      <c r="C138" s="1181"/>
      <c r="D138" s="1181"/>
      <c r="E138" s="1181"/>
      <c r="F138" s="1182"/>
    </row>
    <row r="139" spans="1:8" ht="20.25" customHeight="1" thickBot="1">
      <c r="A139" s="1172" t="s">
        <v>2160</v>
      </c>
      <c r="B139" s="1173"/>
      <c r="C139" s="1173"/>
      <c r="D139" s="1173"/>
      <c r="E139" s="1173"/>
      <c r="F139" s="1174"/>
    </row>
    <row r="140" spans="1:8" ht="16.2" thickBot="1">
      <c r="A140" s="1185" t="s">
        <v>133</v>
      </c>
      <c r="B140" s="602" t="s">
        <v>164</v>
      </c>
      <c r="C140" s="602"/>
      <c r="D140" s="602"/>
      <c r="E140" s="602" t="s">
        <v>165</v>
      </c>
      <c r="F140" s="602"/>
    </row>
    <row r="141" spans="1:8" ht="13.8" thickBot="1">
      <c r="A141" s="1185"/>
      <c r="B141" s="603" t="s">
        <v>166</v>
      </c>
      <c r="C141" s="603" t="s">
        <v>167</v>
      </c>
      <c r="D141" s="603"/>
      <c r="E141" s="1175" t="s">
        <v>166</v>
      </c>
      <c r="F141" s="1175" t="s">
        <v>167</v>
      </c>
    </row>
    <row r="142" spans="1:8" ht="17.25" customHeight="1" thickBot="1">
      <c r="A142" s="1185"/>
      <c r="B142" s="42" t="s">
        <v>136</v>
      </c>
      <c r="C142" s="42" t="s">
        <v>136</v>
      </c>
      <c r="D142" s="42" t="s">
        <v>137</v>
      </c>
      <c r="E142" s="1176"/>
      <c r="F142" s="1176"/>
    </row>
    <row r="143" spans="1:8" s="43" customFormat="1" ht="17.25" customHeight="1">
      <c r="A143" s="622" t="s">
        <v>140</v>
      </c>
      <c r="B143" s="605">
        <v>13680</v>
      </c>
      <c r="C143" s="605">
        <v>13500</v>
      </c>
      <c r="D143" s="605">
        <v>15480</v>
      </c>
      <c r="E143" s="605">
        <v>9720</v>
      </c>
      <c r="F143" s="606">
        <v>9900</v>
      </c>
      <c r="H143" s="996"/>
    </row>
    <row r="144" spans="1:8" s="43" customFormat="1" ht="17.25" customHeight="1">
      <c r="A144" s="623" t="s">
        <v>141</v>
      </c>
      <c r="B144" s="607">
        <v>16020</v>
      </c>
      <c r="C144" s="607"/>
      <c r="D144" s="607"/>
      <c r="E144" s="607">
        <v>14220</v>
      </c>
      <c r="F144" s="608"/>
      <c r="H144" s="996"/>
    </row>
    <row r="145" spans="1:8" s="43" customFormat="1" ht="17.25" customHeight="1">
      <c r="A145" s="623" t="s">
        <v>168</v>
      </c>
      <c r="B145" s="607"/>
      <c r="C145" s="607">
        <v>14580</v>
      </c>
      <c r="D145" s="607">
        <v>17820</v>
      </c>
      <c r="E145" s="607"/>
      <c r="F145" s="608">
        <v>11250</v>
      </c>
      <c r="H145" s="996"/>
    </row>
    <row r="146" spans="1:8" s="43" customFormat="1" ht="17.25" customHeight="1">
      <c r="A146" s="623" t="s">
        <v>142</v>
      </c>
      <c r="B146" s="607">
        <v>19080</v>
      </c>
      <c r="C146" s="607"/>
      <c r="D146" s="607"/>
      <c r="E146" s="607">
        <v>17100</v>
      </c>
      <c r="F146" s="608"/>
      <c r="H146" s="996"/>
    </row>
    <row r="147" spans="1:8" s="43" customFormat="1" ht="17.25" customHeight="1">
      <c r="A147" s="623" t="s">
        <v>169</v>
      </c>
      <c r="B147" s="607"/>
      <c r="C147" s="607">
        <v>17280</v>
      </c>
      <c r="D147" s="607">
        <v>19800</v>
      </c>
      <c r="E147" s="607"/>
      <c r="F147" s="608">
        <v>11610</v>
      </c>
      <c r="H147" s="996"/>
    </row>
    <row r="148" spans="1:8" s="43" customFormat="1" ht="17.25" customHeight="1">
      <c r="A148" s="623" t="s">
        <v>143</v>
      </c>
      <c r="B148" s="607">
        <v>22320</v>
      </c>
      <c r="C148" s="607"/>
      <c r="D148" s="607"/>
      <c r="E148" s="607">
        <v>20160</v>
      </c>
      <c r="F148" s="608"/>
      <c r="H148" s="996"/>
    </row>
    <row r="149" spans="1:8" s="43" customFormat="1" ht="17.25" customHeight="1">
      <c r="A149" s="623" t="s">
        <v>170</v>
      </c>
      <c r="B149" s="607"/>
      <c r="C149" s="607">
        <v>20250</v>
      </c>
      <c r="D149" s="607">
        <v>23220</v>
      </c>
      <c r="E149" s="607"/>
      <c r="F149" s="608">
        <v>12060</v>
      </c>
      <c r="H149" s="996"/>
    </row>
    <row r="150" spans="1:8" s="43" customFormat="1" ht="17.25" customHeight="1">
      <c r="A150" s="623" t="s">
        <v>144</v>
      </c>
      <c r="B150" s="607">
        <v>24840</v>
      </c>
      <c r="C150" s="607"/>
      <c r="D150" s="607"/>
      <c r="E150" s="607">
        <v>22500</v>
      </c>
      <c r="F150" s="608"/>
      <c r="H150" s="996"/>
    </row>
    <row r="151" spans="1:8" s="43" customFormat="1" ht="17.25" customHeight="1">
      <c r="A151" s="623" t="s">
        <v>171</v>
      </c>
      <c r="B151" s="607"/>
      <c r="C151" s="607">
        <v>23040</v>
      </c>
      <c r="D151" s="607">
        <v>26640</v>
      </c>
      <c r="E151" s="607"/>
      <c r="F151" s="608">
        <v>14580</v>
      </c>
      <c r="H151" s="996"/>
    </row>
    <row r="152" spans="1:8" s="43" customFormat="1" ht="17.25" customHeight="1">
      <c r="A152" s="623" t="s">
        <v>145</v>
      </c>
      <c r="B152" s="607">
        <v>26640</v>
      </c>
      <c r="C152" s="607"/>
      <c r="D152" s="607"/>
      <c r="E152" s="607">
        <v>24120</v>
      </c>
      <c r="F152" s="608"/>
      <c r="H152" s="996"/>
    </row>
    <row r="153" spans="1:8" s="43" customFormat="1" ht="17.25" customHeight="1">
      <c r="A153" s="623" t="s">
        <v>172</v>
      </c>
      <c r="B153" s="607"/>
      <c r="C153" s="607">
        <v>24300</v>
      </c>
      <c r="D153" s="607">
        <v>29520</v>
      </c>
      <c r="E153" s="607"/>
      <c r="F153" s="608">
        <v>15840</v>
      </c>
      <c r="H153" s="996"/>
    </row>
    <row r="154" spans="1:8" s="43" customFormat="1" ht="17.25" customHeight="1">
      <c r="A154" s="694" t="s">
        <v>1785</v>
      </c>
      <c r="B154" s="607">
        <v>33660</v>
      </c>
      <c r="C154" s="607"/>
      <c r="D154" s="607"/>
      <c r="E154" s="607" t="s">
        <v>2010</v>
      </c>
      <c r="F154" s="608"/>
      <c r="H154" s="996"/>
    </row>
    <row r="155" spans="1:8" s="43" customFormat="1" ht="17.25" customHeight="1">
      <c r="A155" s="694" t="s">
        <v>1786</v>
      </c>
      <c r="B155" s="607"/>
      <c r="C155" s="607">
        <v>28620</v>
      </c>
      <c r="D155" s="607">
        <v>32760</v>
      </c>
      <c r="E155" s="607"/>
      <c r="F155" s="608" t="s">
        <v>2011</v>
      </c>
      <c r="H155" s="996"/>
    </row>
    <row r="156" spans="1:8" s="43" customFormat="1" ht="17.25" customHeight="1">
      <c r="A156" s="694" t="s">
        <v>1787</v>
      </c>
      <c r="B156" s="607">
        <v>35280</v>
      </c>
      <c r="C156" s="607"/>
      <c r="D156" s="607"/>
      <c r="E156" s="607" t="s">
        <v>2012</v>
      </c>
      <c r="F156" s="608"/>
      <c r="H156" s="996"/>
    </row>
    <row r="157" spans="1:8" s="43" customFormat="1" ht="17.25" customHeight="1">
      <c r="A157" s="694" t="s">
        <v>173</v>
      </c>
      <c r="B157" s="607"/>
      <c r="C157" s="607">
        <v>32580</v>
      </c>
      <c r="D157" s="607">
        <v>37260</v>
      </c>
      <c r="E157" s="607"/>
      <c r="F157" s="608" t="s">
        <v>2013</v>
      </c>
      <c r="H157" s="996"/>
    </row>
    <row r="158" spans="1:8" s="43" customFormat="1" ht="17.25" customHeight="1">
      <c r="A158" s="694" t="s">
        <v>150</v>
      </c>
      <c r="B158" s="607">
        <v>82260</v>
      </c>
      <c r="C158" s="607"/>
      <c r="D158" s="607"/>
      <c r="E158" s="607" t="s">
        <v>2014</v>
      </c>
      <c r="F158" s="608"/>
      <c r="H158" s="996"/>
    </row>
    <row r="159" spans="1:8" s="43" customFormat="1" ht="17.25" customHeight="1">
      <c r="A159" s="694" t="s">
        <v>1788</v>
      </c>
      <c r="B159" s="607"/>
      <c r="C159" s="607">
        <v>39600</v>
      </c>
      <c r="D159" s="607">
        <v>45180</v>
      </c>
      <c r="E159" s="607"/>
      <c r="F159" s="608" t="s">
        <v>2015</v>
      </c>
      <c r="H159" s="996"/>
    </row>
    <row r="160" spans="1:8" s="43" customFormat="1" ht="17.25" customHeight="1">
      <c r="A160" s="694" t="s">
        <v>152</v>
      </c>
      <c r="B160" s="607">
        <v>128700</v>
      </c>
      <c r="C160" s="607"/>
      <c r="D160" s="607"/>
      <c r="E160" s="607" t="s">
        <v>2016</v>
      </c>
      <c r="F160" s="608"/>
      <c r="H160" s="996"/>
    </row>
    <row r="161" spans="1:8" s="43" customFormat="1" ht="17.25" customHeight="1">
      <c r="A161" s="694" t="s">
        <v>151</v>
      </c>
      <c r="B161" s="607"/>
      <c r="C161" s="607">
        <v>100260</v>
      </c>
      <c r="D161" s="607">
        <v>115200</v>
      </c>
      <c r="E161" s="607"/>
      <c r="F161" s="608" t="s">
        <v>2017</v>
      </c>
      <c r="H161" s="996"/>
    </row>
    <row r="162" spans="1:8" s="43" customFormat="1" ht="17.25" customHeight="1">
      <c r="A162" s="694" t="s">
        <v>154</v>
      </c>
      <c r="B162" s="607">
        <v>159840</v>
      </c>
      <c r="C162" s="607"/>
      <c r="D162" s="607"/>
      <c r="E162" s="607" t="s">
        <v>2018</v>
      </c>
      <c r="F162" s="608"/>
      <c r="H162" s="996"/>
    </row>
    <row r="163" spans="1:8" s="43" customFormat="1" ht="17.25" customHeight="1">
      <c r="A163" s="694" t="s">
        <v>1789</v>
      </c>
      <c r="B163" s="607"/>
      <c r="C163" s="607">
        <v>140400</v>
      </c>
      <c r="D163" s="607">
        <v>170100</v>
      </c>
      <c r="E163" s="607"/>
      <c r="F163" s="608" t="s">
        <v>2019</v>
      </c>
      <c r="H163" s="996"/>
    </row>
    <row r="164" spans="1:8" s="43" customFormat="1" ht="17.25" customHeight="1">
      <c r="A164" s="694" t="s">
        <v>156</v>
      </c>
      <c r="B164" s="607">
        <v>340200</v>
      </c>
      <c r="C164" s="607"/>
      <c r="D164" s="607"/>
      <c r="E164" s="607" t="s">
        <v>2020</v>
      </c>
      <c r="F164" s="608"/>
      <c r="H164" s="996"/>
    </row>
    <row r="165" spans="1:8" s="43" customFormat="1" ht="17.25" customHeight="1" thickBot="1">
      <c r="A165" s="695" t="s">
        <v>1790</v>
      </c>
      <c r="B165" s="609"/>
      <c r="C165" s="610">
        <v>183600</v>
      </c>
      <c r="D165" s="610">
        <v>208800</v>
      </c>
      <c r="E165" s="610"/>
      <c r="F165" s="611" t="s">
        <v>2021</v>
      </c>
      <c r="H165" s="996"/>
    </row>
    <row r="166" spans="1:8">
      <c r="A166" s="270"/>
      <c r="B166" s="271"/>
      <c r="C166" s="604"/>
      <c r="D166" s="604"/>
      <c r="E166" s="604"/>
      <c r="F166" s="604"/>
    </row>
    <row r="167" spans="1:8">
      <c r="A167" s="270"/>
      <c r="B167" s="271"/>
      <c r="C167" s="604"/>
      <c r="D167" s="604"/>
      <c r="E167" s="604"/>
      <c r="F167" s="604"/>
    </row>
    <row r="168" spans="1:8">
      <c r="A168" s="270"/>
      <c r="B168" s="271"/>
      <c r="C168" s="604"/>
      <c r="D168" s="604"/>
      <c r="E168" s="604"/>
      <c r="F168" s="604"/>
    </row>
    <row r="169" spans="1:8">
      <c r="A169" s="270"/>
      <c r="B169" s="271"/>
      <c r="C169" s="604"/>
      <c r="D169" s="604"/>
      <c r="E169" s="604"/>
      <c r="F169" s="604"/>
    </row>
    <row r="170" spans="1:8">
      <c r="A170" s="270"/>
      <c r="B170" s="271"/>
      <c r="C170" s="604"/>
      <c r="D170" s="604"/>
      <c r="E170" s="604"/>
      <c r="F170" s="604"/>
    </row>
    <row r="171" spans="1:8">
      <c r="A171" s="270"/>
      <c r="B171" s="271"/>
      <c r="C171" s="604"/>
      <c r="D171" s="604"/>
      <c r="E171" s="604"/>
      <c r="F171" s="604"/>
    </row>
    <row r="172" spans="1:8">
      <c r="A172" s="270"/>
      <c r="B172" s="271"/>
      <c r="C172" s="604"/>
      <c r="D172" s="604"/>
      <c r="E172" s="604"/>
      <c r="F172" s="604"/>
    </row>
    <row r="173" spans="1:8">
      <c r="A173" s="270"/>
      <c r="B173" s="271"/>
      <c r="C173" s="604"/>
      <c r="D173" s="604"/>
      <c r="E173" s="604"/>
      <c r="F173" s="604"/>
    </row>
    <row r="174" spans="1:8">
      <c r="A174" s="270"/>
      <c r="B174" s="271"/>
      <c r="C174" s="604"/>
      <c r="D174" s="604"/>
      <c r="E174" s="604"/>
      <c r="F174" s="604"/>
    </row>
    <row r="187" spans="1:6" ht="13.8">
      <c r="A187" s="36"/>
      <c r="B187" s="36" t="s">
        <v>1659</v>
      </c>
      <c r="C187" s="36"/>
      <c r="D187" s="36"/>
      <c r="E187" s="36"/>
      <c r="F187" s="36"/>
    </row>
    <row r="188" spans="1:6" ht="13.8">
      <c r="A188" s="36"/>
      <c r="B188" s="36" t="s">
        <v>129</v>
      </c>
      <c r="C188" s="36"/>
      <c r="D188" s="36"/>
      <c r="E188" s="36"/>
      <c r="F188" s="36"/>
    </row>
    <row r="189" spans="1:6" ht="13.8">
      <c r="A189" s="36"/>
      <c r="B189" s="36"/>
      <c r="C189" s="36" t="s">
        <v>130</v>
      </c>
      <c r="D189" s="36"/>
      <c r="E189" s="36"/>
      <c r="F189" s="36"/>
    </row>
    <row r="190" spans="1:6" ht="13.8">
      <c r="A190" s="36"/>
      <c r="B190" s="36" t="s">
        <v>1661</v>
      </c>
      <c r="C190" s="36"/>
      <c r="D190" s="36"/>
      <c r="E190" s="36"/>
      <c r="F190" s="36"/>
    </row>
    <row r="191" spans="1:6" ht="13.8">
      <c r="A191" s="36"/>
      <c r="B191" s="36" t="s">
        <v>1660</v>
      </c>
      <c r="C191" s="36"/>
      <c r="D191" s="36"/>
      <c r="E191" s="36"/>
      <c r="F191" s="36"/>
    </row>
    <row r="192" spans="1:6" ht="13.8">
      <c r="A192" s="36"/>
      <c r="B192" s="36" t="s">
        <v>1662</v>
      </c>
      <c r="C192" s="36"/>
      <c r="D192" s="36"/>
      <c r="E192" s="36"/>
      <c r="F192" s="36"/>
    </row>
    <row r="193" spans="1:9" ht="13.8">
      <c r="A193" s="36"/>
      <c r="B193" s="36" t="s">
        <v>1663</v>
      </c>
      <c r="C193" s="36"/>
      <c r="D193" s="36"/>
      <c r="E193" s="36"/>
      <c r="F193" s="36"/>
    </row>
    <row r="194" spans="1:9" ht="13.8">
      <c r="A194" s="36"/>
      <c r="B194" s="36" t="s">
        <v>1664</v>
      </c>
      <c r="C194" s="36"/>
      <c r="D194" s="36"/>
      <c r="E194" s="36"/>
      <c r="F194" s="36"/>
    </row>
    <row r="195" spans="1:9" ht="14.4">
      <c r="A195" s="36"/>
      <c r="B195" s="36" t="s">
        <v>162</v>
      </c>
      <c r="C195" s="36"/>
      <c r="D195" s="36"/>
      <c r="E195" s="36"/>
      <c r="F195" s="36"/>
    </row>
    <row r="196" spans="1:9" ht="13.8" thickBot="1"/>
    <row r="197" spans="1:9" ht="23.25" customHeight="1" thickBot="1">
      <c r="A197" s="1166" t="s">
        <v>1665</v>
      </c>
      <c r="B197" s="1167"/>
      <c r="C197" s="1167"/>
      <c r="D197" s="1168"/>
      <c r="E197" s="624"/>
      <c r="F197" s="624"/>
    </row>
    <row r="198" spans="1:9" ht="20.25" customHeight="1" thickBot="1">
      <c r="A198" s="1169" t="s">
        <v>2160</v>
      </c>
      <c r="B198" s="1170"/>
      <c r="C198" s="1170"/>
      <c r="D198" s="1171"/>
      <c r="E198" s="625"/>
      <c r="F198" s="625"/>
    </row>
    <row r="199" spans="1:9" ht="16.5" customHeight="1" thickBot="1">
      <c r="A199" s="1164" t="s">
        <v>133</v>
      </c>
      <c r="B199" s="721" t="s">
        <v>164</v>
      </c>
      <c r="C199" s="1186" t="s">
        <v>1666</v>
      </c>
      <c r="D199" s="1187"/>
      <c r="E199" s="17"/>
      <c r="F199" s="17"/>
    </row>
    <row r="200" spans="1:9" ht="12.75" customHeight="1">
      <c r="A200" s="1165"/>
      <c r="B200" s="1183" t="s">
        <v>136</v>
      </c>
      <c r="C200" s="1188"/>
      <c r="D200" s="1189"/>
      <c r="E200" s="17"/>
      <c r="F200" s="17"/>
    </row>
    <row r="201" spans="1:9" ht="17.25" customHeight="1" thickBot="1">
      <c r="A201" s="1165"/>
      <c r="B201" s="1184"/>
      <c r="C201" s="1188"/>
      <c r="D201" s="1189"/>
      <c r="E201" s="17"/>
      <c r="F201" s="17"/>
    </row>
    <row r="202" spans="1:9" ht="15" customHeight="1">
      <c r="A202" s="599" t="s">
        <v>140</v>
      </c>
      <c r="B202" s="628">
        <v>30960</v>
      </c>
      <c r="C202" s="1178">
        <v>35100</v>
      </c>
      <c r="D202" s="1179"/>
      <c r="E202" s="17"/>
      <c r="F202" s="17"/>
    </row>
    <row r="203" spans="1:9" ht="15" customHeight="1">
      <c r="A203" s="593" t="s">
        <v>141</v>
      </c>
      <c r="B203" s="626">
        <v>38340</v>
      </c>
      <c r="C203" s="1137">
        <v>43200</v>
      </c>
      <c r="D203" s="1138"/>
      <c r="E203" s="17"/>
      <c r="F203" s="17"/>
      <c r="H203" s="1177"/>
      <c r="I203" s="1177"/>
    </row>
    <row r="204" spans="1:9" ht="15" customHeight="1">
      <c r="A204" s="595" t="s">
        <v>142</v>
      </c>
      <c r="B204" s="626">
        <v>44100</v>
      </c>
      <c r="C204" s="1137">
        <v>49500</v>
      </c>
      <c r="D204" s="1138"/>
      <c r="E204" s="17"/>
      <c r="F204" s="17"/>
      <c r="H204" s="1177"/>
      <c r="I204" s="1177"/>
    </row>
    <row r="205" spans="1:9" ht="15" customHeight="1">
      <c r="A205" s="595" t="s">
        <v>143</v>
      </c>
      <c r="B205" s="626">
        <v>56340</v>
      </c>
      <c r="C205" s="1137">
        <v>61200</v>
      </c>
      <c r="D205" s="1138"/>
      <c r="E205" s="17"/>
      <c r="F205" s="17"/>
      <c r="H205" s="1177"/>
      <c r="I205" s="1177"/>
    </row>
    <row r="206" spans="1:9" ht="15" customHeight="1">
      <c r="A206" s="595" t="s">
        <v>144</v>
      </c>
      <c r="B206" s="626">
        <v>71460</v>
      </c>
      <c r="C206" s="1137">
        <v>77040</v>
      </c>
      <c r="D206" s="1138"/>
      <c r="E206" s="17"/>
      <c r="F206" s="17"/>
      <c r="H206" s="1177"/>
      <c r="I206" s="1177"/>
    </row>
    <row r="207" spans="1:9" ht="15" customHeight="1">
      <c r="A207" s="595" t="s">
        <v>145</v>
      </c>
      <c r="B207" s="626">
        <v>81180</v>
      </c>
      <c r="C207" s="1137">
        <v>90000</v>
      </c>
      <c r="D207" s="1138"/>
      <c r="E207" s="17"/>
      <c r="F207" s="17"/>
      <c r="H207" s="1177"/>
      <c r="I207" s="1177"/>
    </row>
    <row r="208" spans="1:9" ht="15" customHeight="1">
      <c r="A208" s="595" t="s">
        <v>147</v>
      </c>
      <c r="B208" s="626">
        <v>127800</v>
      </c>
      <c r="C208" s="1137">
        <v>138600</v>
      </c>
      <c r="D208" s="1138"/>
      <c r="E208" s="17"/>
      <c r="F208" s="17"/>
      <c r="H208" s="1177"/>
      <c r="I208" s="1177"/>
    </row>
    <row r="209" spans="1:9" ht="15" customHeight="1">
      <c r="A209" s="595" t="s">
        <v>148</v>
      </c>
      <c r="B209" s="626">
        <v>163800</v>
      </c>
      <c r="C209" s="1137">
        <v>179100</v>
      </c>
      <c r="D209" s="1138"/>
      <c r="E209" s="17"/>
      <c r="F209" s="17"/>
      <c r="H209" s="1177"/>
      <c r="I209" s="1177"/>
    </row>
    <row r="210" spans="1:9" ht="15" customHeight="1">
      <c r="A210" s="595" t="s">
        <v>150</v>
      </c>
      <c r="B210" s="626">
        <v>234900</v>
      </c>
      <c r="C210" s="1137">
        <v>255600</v>
      </c>
      <c r="D210" s="1138"/>
      <c r="E210" s="17"/>
      <c r="F210" s="17"/>
      <c r="H210" s="1177"/>
      <c r="I210" s="1177"/>
    </row>
    <row r="211" spans="1:9" ht="15" customHeight="1">
      <c r="A211" s="595" t="s">
        <v>152</v>
      </c>
      <c r="B211" s="626">
        <v>421200</v>
      </c>
      <c r="C211" s="1137">
        <v>453600</v>
      </c>
      <c r="D211" s="1138"/>
      <c r="E211" s="17"/>
      <c r="F211" s="17"/>
      <c r="H211" s="1177"/>
      <c r="I211" s="1177"/>
    </row>
    <row r="212" spans="1:9" ht="15" customHeight="1">
      <c r="A212" s="595" t="s">
        <v>154</v>
      </c>
      <c r="B212" s="626">
        <v>558000</v>
      </c>
      <c r="C212" s="1137">
        <v>601200</v>
      </c>
      <c r="D212" s="1138"/>
      <c r="E212" s="17"/>
      <c r="F212" s="17"/>
      <c r="H212" s="1177"/>
      <c r="I212" s="1177"/>
    </row>
    <row r="213" spans="1:9" ht="15" customHeight="1">
      <c r="A213" s="693" t="s">
        <v>1792</v>
      </c>
      <c r="B213" s="626">
        <v>658800</v>
      </c>
      <c r="C213" s="1137">
        <v>712800</v>
      </c>
      <c r="D213" s="1138"/>
      <c r="E213" s="17"/>
      <c r="F213" s="17"/>
      <c r="H213" s="1177"/>
      <c r="I213" s="1177"/>
    </row>
    <row r="214" spans="1:9" ht="15" customHeight="1">
      <c r="A214" s="595" t="s">
        <v>156</v>
      </c>
      <c r="B214" s="626">
        <v>802800</v>
      </c>
      <c r="C214" s="1137">
        <v>867600</v>
      </c>
      <c r="D214" s="1138"/>
      <c r="E214" s="17"/>
      <c r="F214" s="17"/>
      <c r="H214" s="1177"/>
      <c r="I214" s="1177"/>
    </row>
    <row r="215" spans="1:9" ht="15" customHeight="1" thickBot="1">
      <c r="A215" s="598" t="s">
        <v>1793</v>
      </c>
      <c r="B215" s="627">
        <v>907200</v>
      </c>
      <c r="C215" s="1139">
        <v>986400</v>
      </c>
      <c r="D215" s="1140"/>
      <c r="E215" s="17"/>
      <c r="F215" s="17"/>
      <c r="H215" s="1177"/>
      <c r="I215" s="1177"/>
    </row>
    <row r="216" spans="1:9" ht="13.8" thickBot="1"/>
    <row r="217" spans="1:9" ht="13.8" thickBot="1">
      <c r="C217" s="699" t="s">
        <v>1667</v>
      </c>
      <c r="D217" s="514" t="s">
        <v>2161</v>
      </c>
    </row>
    <row r="218" spans="1:9">
      <c r="C218" s="629" t="s">
        <v>1794</v>
      </c>
      <c r="D218" s="700">
        <v>10080</v>
      </c>
    </row>
    <row r="219" spans="1:9">
      <c r="C219" s="698" t="s">
        <v>141</v>
      </c>
      <c r="D219" s="615">
        <v>11340</v>
      </c>
    </row>
    <row r="220" spans="1:9">
      <c r="C220" s="629" t="s">
        <v>142</v>
      </c>
      <c r="D220" s="594">
        <v>12780</v>
      </c>
    </row>
    <row r="221" spans="1:9">
      <c r="C221" s="698" t="s">
        <v>143</v>
      </c>
      <c r="D221" s="594">
        <v>14040</v>
      </c>
    </row>
    <row r="222" spans="1:9">
      <c r="C222" s="629" t="s">
        <v>144</v>
      </c>
      <c r="D222" s="594">
        <v>17280</v>
      </c>
    </row>
    <row r="223" spans="1:9">
      <c r="C223" s="698" t="s">
        <v>145</v>
      </c>
      <c r="D223" s="594">
        <v>24300</v>
      </c>
    </row>
    <row r="224" spans="1:9">
      <c r="C224" s="629" t="s">
        <v>147</v>
      </c>
      <c r="D224" s="594">
        <v>36000</v>
      </c>
    </row>
    <row r="225" spans="1:10">
      <c r="C225" s="698" t="s">
        <v>148</v>
      </c>
      <c r="D225" s="594">
        <v>45000</v>
      </c>
    </row>
    <row r="226" spans="1:10">
      <c r="C226" s="629" t="s">
        <v>1795</v>
      </c>
      <c r="D226" s="594">
        <v>62100</v>
      </c>
    </row>
    <row r="227" spans="1:10">
      <c r="C227" s="698" t="s">
        <v>1796</v>
      </c>
      <c r="D227" s="594" t="s">
        <v>933</v>
      </c>
    </row>
    <row r="228" spans="1:10">
      <c r="C228" s="629" t="s">
        <v>1797</v>
      </c>
      <c r="D228" s="594">
        <v>121500</v>
      </c>
      <c r="I228" s="1177"/>
      <c r="J228" s="1177"/>
    </row>
    <row r="229" spans="1:10" ht="13.8" thickBot="1">
      <c r="C229" s="616" t="s">
        <v>1798</v>
      </c>
      <c r="D229" s="597">
        <v>219600</v>
      </c>
    </row>
    <row r="231" spans="1:10">
      <c r="C231" s="701" t="s">
        <v>1799</v>
      </c>
    </row>
    <row r="238" spans="1:10" ht="44.25" customHeight="1">
      <c r="A238" s="1154" t="s">
        <v>1721</v>
      </c>
      <c r="B238" s="1154"/>
      <c r="C238" s="1154"/>
      <c r="D238" s="1154"/>
      <c r="E238" s="1154"/>
      <c r="F238" s="1154"/>
    </row>
    <row r="243" spans="1:6">
      <c r="C243" s="635"/>
      <c r="D243" s="635"/>
    </row>
    <row r="252" spans="1:6">
      <c r="A252" s="1155"/>
      <c r="B252" s="1155"/>
      <c r="C252" s="1155"/>
      <c r="D252" s="1155"/>
      <c r="E252" s="1155"/>
      <c r="F252" s="1155"/>
    </row>
    <row r="253" spans="1:6" ht="25.8">
      <c r="A253" s="1150" t="s">
        <v>198</v>
      </c>
      <c r="B253" s="1150" t="s">
        <v>1687</v>
      </c>
      <c r="C253" s="1150" t="s">
        <v>1688</v>
      </c>
      <c r="D253" s="636" t="s">
        <v>1689</v>
      </c>
      <c r="E253" s="636" t="s">
        <v>2161</v>
      </c>
      <c r="F253" s="636" t="s">
        <v>2161</v>
      </c>
    </row>
    <row r="254" spans="1:6" ht="25.8">
      <c r="A254" s="1151"/>
      <c r="B254" s="1151"/>
      <c r="C254" s="1151"/>
      <c r="D254" s="637" t="s">
        <v>1690</v>
      </c>
      <c r="E254" s="637" t="s">
        <v>1691</v>
      </c>
      <c r="F254" s="637" t="s">
        <v>1692</v>
      </c>
    </row>
    <row r="255" spans="1:6" ht="25.8">
      <c r="A255" s="639" t="s">
        <v>1693</v>
      </c>
      <c r="B255" s="638" t="s">
        <v>1694</v>
      </c>
      <c r="C255" s="638" t="s">
        <v>113</v>
      </c>
      <c r="D255" s="638">
        <v>292</v>
      </c>
      <c r="E255" s="640">
        <v>349200</v>
      </c>
      <c r="F255" s="640">
        <v>396000</v>
      </c>
    </row>
    <row r="256" spans="1:6" ht="25.8">
      <c r="A256" s="639" t="s">
        <v>1695</v>
      </c>
      <c r="B256" s="638" t="s">
        <v>1694</v>
      </c>
      <c r="C256" s="638" t="s">
        <v>1696</v>
      </c>
      <c r="D256" s="638">
        <v>356</v>
      </c>
      <c r="E256" s="640">
        <v>457200</v>
      </c>
      <c r="F256" s="640">
        <v>532800</v>
      </c>
    </row>
    <row r="257" spans="1:6" ht="25.8">
      <c r="A257" s="639" t="s">
        <v>1697</v>
      </c>
      <c r="B257" s="638" t="s">
        <v>1694</v>
      </c>
      <c r="C257" s="638" t="s">
        <v>1698</v>
      </c>
      <c r="D257" s="638">
        <v>432</v>
      </c>
      <c r="E257" s="640">
        <v>579600</v>
      </c>
      <c r="F257" s="640">
        <v>637200</v>
      </c>
    </row>
    <row r="258" spans="1:6">
      <c r="A258" s="1153"/>
      <c r="B258" s="1153"/>
      <c r="C258" s="1153"/>
      <c r="D258" s="1153"/>
      <c r="E258" s="1153"/>
      <c r="F258" s="1153"/>
    </row>
    <row r="259" spans="1:6" ht="35.25" customHeight="1">
      <c r="A259" s="1154" t="s">
        <v>1720</v>
      </c>
      <c r="B259" s="1154"/>
      <c r="C259" s="1154"/>
      <c r="D259" s="1154"/>
      <c r="E259" s="1154"/>
      <c r="F259" s="1154"/>
    </row>
    <row r="260" spans="1:6">
      <c r="A260" s="1146"/>
      <c r="B260" s="1146"/>
      <c r="C260" s="1146"/>
      <c r="D260" s="1146"/>
      <c r="E260" s="1146"/>
      <c r="F260" s="1146"/>
    </row>
    <row r="261" spans="1:6">
      <c r="A261" s="1146"/>
      <c r="B261" s="1146"/>
      <c r="C261" s="1146"/>
      <c r="D261" s="1146"/>
      <c r="E261" s="1146"/>
      <c r="F261" s="1146"/>
    </row>
    <row r="262" spans="1:6">
      <c r="A262" s="1146"/>
      <c r="B262" s="1146"/>
      <c r="C262" s="1146"/>
      <c r="D262" s="1146"/>
      <c r="E262" s="1146"/>
      <c r="F262" s="1146"/>
    </row>
    <row r="263" spans="1:6" ht="32.25" customHeight="1">
      <c r="A263" s="1146"/>
      <c r="B263" s="1146"/>
      <c r="C263" s="1146"/>
      <c r="D263" s="1146"/>
      <c r="E263" s="1146"/>
      <c r="F263" s="1146"/>
    </row>
    <row r="264" spans="1:6">
      <c r="A264" s="1146"/>
      <c r="B264" s="1146"/>
      <c r="C264" s="1146"/>
      <c r="D264" s="1146"/>
      <c r="E264" s="1146"/>
      <c r="F264" s="1146"/>
    </row>
    <row r="265" spans="1:6">
      <c r="A265" s="1146"/>
      <c r="B265" s="1146"/>
      <c r="C265" s="1146"/>
      <c r="D265" s="1146"/>
      <c r="E265" s="1146"/>
      <c r="F265" s="1146"/>
    </row>
    <row r="266" spans="1:6">
      <c r="A266" s="1146"/>
      <c r="B266" s="1146"/>
      <c r="C266" s="1146"/>
      <c r="D266" s="1146"/>
      <c r="E266" s="1146"/>
      <c r="F266" s="1146"/>
    </row>
    <row r="267" spans="1:6" ht="27.75" customHeight="1">
      <c r="A267" s="1149"/>
      <c r="B267" s="1149"/>
      <c r="C267" s="1149"/>
      <c r="D267" s="1149"/>
      <c r="E267" s="1149"/>
      <c r="F267" s="1149"/>
    </row>
    <row r="268" spans="1:6">
      <c r="A268" s="1152"/>
      <c r="B268" s="1152"/>
      <c r="C268" s="1152"/>
      <c r="D268" s="1152"/>
      <c r="E268" s="1152"/>
      <c r="F268" s="1152"/>
    </row>
    <row r="269" spans="1:6" ht="25.8">
      <c r="A269" s="1150" t="s">
        <v>198</v>
      </c>
      <c r="B269" s="1150" t="s">
        <v>1687</v>
      </c>
      <c r="C269" s="1150" t="s">
        <v>1688</v>
      </c>
      <c r="D269" s="636" t="s">
        <v>1689</v>
      </c>
      <c r="E269" s="636" t="s">
        <v>2161</v>
      </c>
      <c r="F269" s="636" t="s">
        <v>2161</v>
      </c>
    </row>
    <row r="270" spans="1:6" ht="25.8">
      <c r="A270" s="1151"/>
      <c r="B270" s="1151"/>
      <c r="C270" s="1151"/>
      <c r="D270" s="637" t="s">
        <v>1690</v>
      </c>
      <c r="E270" s="637" t="s">
        <v>1691</v>
      </c>
      <c r="F270" s="637" t="s">
        <v>1692</v>
      </c>
    </row>
    <row r="271" spans="1:6" ht="25.8">
      <c r="A271" s="639" t="s">
        <v>1693</v>
      </c>
      <c r="B271" s="638" t="s">
        <v>195</v>
      </c>
      <c r="C271" s="638" t="s">
        <v>1699</v>
      </c>
      <c r="D271" s="638">
        <v>292</v>
      </c>
      <c r="E271" s="640">
        <v>284400</v>
      </c>
      <c r="F271" s="640">
        <v>316800</v>
      </c>
    </row>
    <row r="272" spans="1:6" ht="25.8">
      <c r="A272" s="639" t="s">
        <v>1695</v>
      </c>
      <c r="B272" s="638" t="s">
        <v>195</v>
      </c>
      <c r="C272" s="638" t="s">
        <v>1700</v>
      </c>
      <c r="D272" s="638">
        <v>356</v>
      </c>
      <c r="E272" s="640">
        <v>417600</v>
      </c>
      <c r="F272" s="640">
        <v>489600</v>
      </c>
    </row>
    <row r="273" spans="1:6" ht="25.8">
      <c r="A273" s="639" t="s">
        <v>1697</v>
      </c>
      <c r="B273" s="638" t="s">
        <v>195</v>
      </c>
      <c r="C273" s="638" t="s">
        <v>1701</v>
      </c>
      <c r="D273" s="638">
        <v>432</v>
      </c>
      <c r="E273" s="640">
        <v>532800</v>
      </c>
      <c r="F273" s="640">
        <v>567000</v>
      </c>
    </row>
    <row r="274" spans="1:6" ht="69.75" customHeight="1">
      <c r="A274" s="1148" t="s">
        <v>1702</v>
      </c>
      <c r="B274" s="1148"/>
      <c r="C274" s="1148"/>
      <c r="D274" s="1148"/>
      <c r="E274" s="1148"/>
      <c r="F274" s="1148"/>
    </row>
    <row r="275" spans="1:6">
      <c r="A275" s="1146"/>
      <c r="B275" s="1146"/>
      <c r="C275" s="1146"/>
      <c r="D275" s="1146"/>
      <c r="E275" s="1146"/>
      <c r="F275" s="1146"/>
    </row>
    <row r="276" spans="1:6" ht="25.5" customHeight="1">
      <c r="A276" s="1148" t="s">
        <v>1703</v>
      </c>
      <c r="B276" s="1148"/>
      <c r="C276" s="1148"/>
      <c r="D276" s="1148"/>
      <c r="E276" s="1148"/>
      <c r="F276" s="1148"/>
    </row>
    <row r="277" spans="1:6" ht="12.75" customHeight="1">
      <c r="A277" s="1147" t="s">
        <v>1704</v>
      </c>
      <c r="B277" s="1147"/>
      <c r="C277" s="1147"/>
      <c r="D277" s="1147"/>
      <c r="E277" s="1147"/>
      <c r="F277" s="1147"/>
    </row>
    <row r="278" spans="1:6" ht="12.75" customHeight="1">
      <c r="A278" s="1147" t="s">
        <v>1705</v>
      </c>
      <c r="B278" s="1147"/>
      <c r="C278" s="1147"/>
      <c r="D278" s="1147"/>
      <c r="E278" s="1147"/>
      <c r="F278" s="1147"/>
    </row>
    <row r="279" spans="1:6" ht="12.75" customHeight="1">
      <c r="A279" s="1147" t="s">
        <v>1706</v>
      </c>
      <c r="B279" s="1147"/>
      <c r="C279" s="1147"/>
      <c r="D279" s="1147"/>
      <c r="E279" s="1147"/>
      <c r="F279" s="1147"/>
    </row>
    <row r="280" spans="1:6" ht="12.75" customHeight="1">
      <c r="A280" s="1147" t="s">
        <v>1707</v>
      </c>
      <c r="B280" s="1147"/>
      <c r="C280" s="1147"/>
      <c r="D280" s="1147"/>
      <c r="E280" s="1147"/>
      <c r="F280" s="1147"/>
    </row>
    <row r="281" spans="1:6" ht="12.75" customHeight="1">
      <c r="A281" s="641"/>
      <c r="B281" s="641"/>
      <c r="C281" s="641"/>
      <c r="D281" s="641"/>
      <c r="E281" s="641"/>
      <c r="F281" s="641"/>
    </row>
    <row r="282" spans="1:6" ht="12.75" customHeight="1">
      <c r="A282" s="641"/>
      <c r="B282" s="641"/>
      <c r="C282" s="641"/>
      <c r="D282" s="641"/>
      <c r="E282" s="641"/>
      <c r="F282" s="641"/>
    </row>
    <row r="283" spans="1:6">
      <c r="A283" s="1144"/>
      <c r="B283" s="1144"/>
      <c r="C283" s="1144"/>
      <c r="D283" s="1144"/>
      <c r="E283" s="1144"/>
      <c r="F283" s="1144"/>
    </row>
    <row r="284" spans="1:6" ht="15" customHeight="1">
      <c r="A284" s="1141" t="s">
        <v>1708</v>
      </c>
      <c r="B284" s="1141"/>
      <c r="C284" s="1141"/>
      <c r="D284" s="1141"/>
      <c r="E284" s="1141"/>
      <c r="F284" s="1141"/>
    </row>
    <row r="285" spans="1:6" ht="38.4">
      <c r="A285" s="642" t="s">
        <v>1709</v>
      </c>
      <c r="B285" s="1142" t="s">
        <v>1710</v>
      </c>
      <c r="C285" s="1143"/>
      <c r="D285" s="1143"/>
    </row>
    <row r="286" spans="1:6" ht="25.8">
      <c r="A286" s="642" t="s">
        <v>1711</v>
      </c>
      <c r="B286" s="1142" t="s">
        <v>1712</v>
      </c>
      <c r="C286" s="1143"/>
      <c r="D286" s="1143"/>
    </row>
    <row r="287" spans="1:6">
      <c r="A287" s="642" t="s">
        <v>1713</v>
      </c>
      <c r="B287" s="1142" t="s">
        <v>1714</v>
      </c>
      <c r="C287" s="1143"/>
      <c r="D287" s="1143"/>
    </row>
    <row r="288" spans="1:6" ht="25.8">
      <c r="A288" s="642" t="s">
        <v>1715</v>
      </c>
      <c r="B288" s="1142" t="s">
        <v>1716</v>
      </c>
      <c r="C288" s="1143"/>
      <c r="D288" s="1143"/>
    </row>
    <row r="289" spans="1:6" ht="25.8">
      <c r="A289" s="642" t="s">
        <v>1717</v>
      </c>
      <c r="B289" s="1142" t="s">
        <v>1718</v>
      </c>
      <c r="C289" s="1143"/>
      <c r="D289" s="1143"/>
    </row>
    <row r="290" spans="1:6">
      <c r="A290" s="1145"/>
      <c r="B290" s="1145"/>
      <c r="C290" s="1145"/>
      <c r="D290" s="1145"/>
      <c r="E290" s="1145"/>
      <c r="F290" s="1145"/>
    </row>
    <row r="291" spans="1:6" ht="27.75" customHeight="1">
      <c r="A291" s="1141" t="s">
        <v>1719</v>
      </c>
      <c r="B291" s="1141"/>
      <c r="C291" s="1141"/>
      <c r="D291" s="1141"/>
      <c r="E291" s="1141"/>
      <c r="F291" s="1141"/>
    </row>
  </sheetData>
  <sheetProtection selectLockedCells="1" selectUnlockedCells="1"/>
  <mergeCells count="84">
    <mergeCell ref="H213:I213"/>
    <mergeCell ref="H214:I214"/>
    <mergeCell ref="H215:I215"/>
    <mergeCell ref="I228:J228"/>
    <mergeCell ref="H205:I205"/>
    <mergeCell ref="H206:I206"/>
    <mergeCell ref="H207:I207"/>
    <mergeCell ref="H208:I208"/>
    <mergeCell ref="H211:I211"/>
    <mergeCell ref="H212:I212"/>
    <mergeCell ref="A85:A87"/>
    <mergeCell ref="A138:F138"/>
    <mergeCell ref="B200:B201"/>
    <mergeCell ref="C86:D86"/>
    <mergeCell ref="H203:I203"/>
    <mergeCell ref="H204:I204"/>
    <mergeCell ref="A140:A142"/>
    <mergeCell ref="C203:D203"/>
    <mergeCell ref="C204:D204"/>
    <mergeCell ref="C199:D201"/>
    <mergeCell ref="E28:F28"/>
    <mergeCell ref="A139:F139"/>
    <mergeCell ref="F141:F142"/>
    <mergeCell ref="H209:I209"/>
    <mergeCell ref="H210:I210"/>
    <mergeCell ref="E141:E142"/>
    <mergeCell ref="B85:F85"/>
    <mergeCell ref="E86:F86"/>
    <mergeCell ref="A84:F84"/>
    <mergeCell ref="C202:D202"/>
    <mergeCell ref="C205:D205"/>
    <mergeCell ref="C206:D206"/>
    <mergeCell ref="A26:F26"/>
    <mergeCell ref="A27:A29"/>
    <mergeCell ref="C28:D28"/>
    <mergeCell ref="B27:F27"/>
    <mergeCell ref="E55:E57"/>
    <mergeCell ref="A199:A201"/>
    <mergeCell ref="A197:D197"/>
    <mergeCell ref="A198:D198"/>
    <mergeCell ref="C210:D210"/>
    <mergeCell ref="C211:D211"/>
    <mergeCell ref="C212:D212"/>
    <mergeCell ref="C207:D207"/>
    <mergeCell ref="C208:D208"/>
    <mergeCell ref="C209:D209"/>
    <mergeCell ref="A253:A254"/>
    <mergeCell ref="B253:B254"/>
    <mergeCell ref="C253:C254"/>
    <mergeCell ref="A252:F252"/>
    <mergeCell ref="C214:D214"/>
    <mergeCell ref="A238:F238"/>
    <mergeCell ref="A258:F258"/>
    <mergeCell ref="A260:F260"/>
    <mergeCell ref="A261:F261"/>
    <mergeCell ref="A262:F262"/>
    <mergeCell ref="A263:F263"/>
    <mergeCell ref="A264:F264"/>
    <mergeCell ref="A259:F259"/>
    <mergeCell ref="A265:F265"/>
    <mergeCell ref="A266:F266"/>
    <mergeCell ref="A267:F267"/>
    <mergeCell ref="A269:A270"/>
    <mergeCell ref="B269:B270"/>
    <mergeCell ref="C269:C270"/>
    <mergeCell ref="A268:F268"/>
    <mergeCell ref="A290:F290"/>
    <mergeCell ref="A275:F275"/>
    <mergeCell ref="A277:F277"/>
    <mergeCell ref="A274:F274"/>
    <mergeCell ref="A276:F276"/>
    <mergeCell ref="A278:F278"/>
    <mergeCell ref="A279:F279"/>
    <mergeCell ref="A280:F280"/>
    <mergeCell ref="C213:D213"/>
    <mergeCell ref="C215:D215"/>
    <mergeCell ref="A291:F291"/>
    <mergeCell ref="B286:D286"/>
    <mergeCell ref="B287:D287"/>
    <mergeCell ref="B288:D288"/>
    <mergeCell ref="B289:D289"/>
    <mergeCell ref="B285:D285"/>
    <mergeCell ref="A283:F283"/>
    <mergeCell ref="A284:F284"/>
  </mergeCells>
  <pageMargins left="0.70833333333333337" right="0.70833333333333337" top="0.74861111111111112" bottom="0.74791666666666667" header="0.31527777777777777" footer="0.51180555555555551"/>
  <pageSetup paperSize="9" scale="85" firstPageNumber="0" orientation="portrait" horizontalDpi="300" verticalDpi="300" r:id="rId1"/>
  <headerFooter alignWithMargins="0">
    <oddHeader>&amp;C&amp;"Arial Cyr,полужирный"&amp;14ПРОМРЕСУРС-KZ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2:F161"/>
  <sheetViews>
    <sheetView view="pageBreakPreview" zoomScale="80" zoomScaleNormal="100" zoomScaleSheetLayoutView="80" workbookViewId="0">
      <selection activeCell="G5" sqref="G5"/>
    </sheetView>
  </sheetViews>
  <sheetFormatPr defaultRowHeight="13.2"/>
  <cols>
    <col min="1" max="1" width="21" customWidth="1"/>
    <col min="2" max="2" width="110.88671875" customWidth="1"/>
    <col min="4" max="4" width="13.6640625" style="43" customWidth="1"/>
    <col min="5" max="5" width="9.109375" style="996" customWidth="1"/>
    <col min="6" max="6" width="10.109375" bestFit="1" customWidth="1"/>
  </cols>
  <sheetData>
    <row r="2" spans="1:6" ht="18.600000000000001">
      <c r="B2" s="44" t="s">
        <v>174</v>
      </c>
      <c r="F2" t="s">
        <v>2152</v>
      </c>
    </row>
    <row r="3" spans="1:6">
      <c r="F3" s="724"/>
    </row>
    <row r="4" spans="1:6" ht="13.8">
      <c r="B4" s="36" t="s">
        <v>175</v>
      </c>
    </row>
    <row r="5" spans="1:6" ht="42" customHeight="1">
      <c r="A5" s="651" t="s">
        <v>176</v>
      </c>
      <c r="B5" s="654" t="s">
        <v>177</v>
      </c>
      <c r="C5" s="652" t="s">
        <v>178</v>
      </c>
      <c r="D5" s="653" t="s">
        <v>2162</v>
      </c>
    </row>
    <row r="6" spans="1:6" ht="13.8">
      <c r="A6" s="1190"/>
      <c r="B6" s="1191" t="s">
        <v>179</v>
      </c>
      <c r="C6" s="655">
        <v>40</v>
      </c>
      <c r="D6" s="656">
        <v>17040</v>
      </c>
    </row>
    <row r="7" spans="1:6" ht="13.8">
      <c r="A7" s="1190"/>
      <c r="B7" s="1192"/>
      <c r="C7" s="655">
        <v>50</v>
      </c>
      <c r="D7" s="656">
        <v>18240</v>
      </c>
    </row>
    <row r="8" spans="1:6" ht="13.8">
      <c r="A8" s="1190"/>
      <c r="B8" s="1192"/>
      <c r="C8" s="655">
        <v>65</v>
      </c>
      <c r="D8" s="656">
        <v>22560</v>
      </c>
    </row>
    <row r="9" spans="1:6" ht="13.8">
      <c r="A9" s="1190"/>
      <c r="B9" s="1192"/>
      <c r="C9" s="655">
        <v>80</v>
      </c>
      <c r="D9" s="656">
        <v>24960</v>
      </c>
    </row>
    <row r="10" spans="1:6" ht="13.8">
      <c r="A10" s="1190"/>
      <c r="B10" s="1192"/>
      <c r="C10" s="655">
        <v>100</v>
      </c>
      <c r="D10" s="656">
        <v>36000</v>
      </c>
    </row>
    <row r="11" spans="1:6" ht="13.8">
      <c r="A11" s="1190"/>
      <c r="B11" s="1192"/>
      <c r="C11" s="655">
        <v>125</v>
      </c>
      <c r="D11" s="656">
        <v>49800</v>
      </c>
    </row>
    <row r="12" spans="1:6" ht="13.8">
      <c r="A12" s="1190"/>
      <c r="B12" s="1192"/>
      <c r="C12" s="655">
        <v>150</v>
      </c>
      <c r="D12" s="656">
        <v>61440</v>
      </c>
    </row>
    <row r="13" spans="1:6" ht="13.8">
      <c r="A13" s="1190"/>
      <c r="B13" s="1192"/>
      <c r="C13" s="655">
        <v>200</v>
      </c>
      <c r="D13" s="656">
        <v>102000</v>
      </c>
    </row>
    <row r="14" spans="1:6" ht="13.8">
      <c r="A14" s="1190"/>
      <c r="B14" s="1192"/>
      <c r="C14" s="655">
        <v>250</v>
      </c>
      <c r="D14" s="656">
        <v>164400</v>
      </c>
    </row>
    <row r="15" spans="1:6" ht="13.8">
      <c r="A15" s="1190"/>
      <c r="B15" s="1192"/>
      <c r="C15" s="655">
        <v>300</v>
      </c>
      <c r="D15" s="656">
        <v>266400</v>
      </c>
    </row>
    <row r="16" spans="1:6" ht="13.8">
      <c r="A16" s="1190"/>
      <c r="B16" s="1192"/>
      <c r="C16" s="655">
        <v>350</v>
      </c>
      <c r="D16" s="656">
        <v>392400</v>
      </c>
    </row>
    <row r="17" spans="1:4" ht="13.8">
      <c r="A17" s="1190"/>
      <c r="B17" s="1192"/>
      <c r="C17" s="655">
        <v>400</v>
      </c>
      <c r="D17" s="656">
        <v>624000</v>
      </c>
    </row>
    <row r="18" spans="1:4" ht="13.8">
      <c r="A18" s="1190"/>
      <c r="B18" s="1192"/>
      <c r="C18" s="655">
        <v>450</v>
      </c>
      <c r="D18" s="656">
        <v>732000</v>
      </c>
    </row>
    <row r="19" spans="1:4" ht="13.8">
      <c r="A19" s="1190"/>
      <c r="B19" s="1192"/>
      <c r="C19" s="655">
        <v>500</v>
      </c>
      <c r="D19" s="656">
        <v>1020000</v>
      </c>
    </row>
    <row r="20" spans="1:4" ht="81" customHeight="1">
      <c r="A20" s="1190"/>
      <c r="B20" s="1193"/>
      <c r="C20" s="655">
        <v>600</v>
      </c>
      <c r="D20" s="656">
        <v>1800000</v>
      </c>
    </row>
    <row r="21" spans="1:4" ht="13.8">
      <c r="A21" s="1194" t="s">
        <v>180</v>
      </c>
      <c r="B21" s="1195"/>
      <c r="C21" s="1196"/>
      <c r="D21" s="658"/>
    </row>
    <row r="22" spans="1:4" ht="48.75" customHeight="1">
      <c r="A22" s="45" t="s">
        <v>181</v>
      </c>
      <c r="B22" s="657" t="s">
        <v>177</v>
      </c>
      <c r="C22" s="652" t="s">
        <v>178</v>
      </c>
      <c r="D22" s="653" t="s">
        <v>2162</v>
      </c>
    </row>
    <row r="23" spans="1:4" ht="13.8">
      <c r="A23" s="1197"/>
      <c r="B23" s="1198" t="s">
        <v>182</v>
      </c>
      <c r="C23" s="655">
        <v>15</v>
      </c>
      <c r="D23" s="656">
        <v>9840</v>
      </c>
    </row>
    <row r="24" spans="1:4" ht="13.8">
      <c r="A24" s="1197"/>
      <c r="B24" s="1198"/>
      <c r="C24" s="655">
        <v>20</v>
      </c>
      <c r="D24" s="656">
        <v>11640</v>
      </c>
    </row>
    <row r="25" spans="1:4" ht="13.8">
      <c r="A25" s="1197"/>
      <c r="B25" s="1198"/>
      <c r="C25" s="655">
        <v>25</v>
      </c>
      <c r="D25" s="656">
        <v>14040</v>
      </c>
    </row>
    <row r="26" spans="1:4" ht="13.8">
      <c r="A26" s="1197"/>
      <c r="B26" s="1198"/>
      <c r="C26" s="655">
        <v>32</v>
      </c>
      <c r="D26" s="656">
        <v>20040</v>
      </c>
    </row>
    <row r="27" spans="1:4" ht="13.8">
      <c r="A27" s="1197"/>
      <c r="B27" s="1198"/>
      <c r="C27" s="655">
        <v>40</v>
      </c>
      <c r="D27" s="656">
        <v>26160</v>
      </c>
    </row>
    <row r="28" spans="1:4" ht="13.8">
      <c r="A28" s="1197"/>
      <c r="B28" s="1198"/>
      <c r="C28" s="655">
        <v>50</v>
      </c>
      <c r="D28" s="656">
        <v>32400</v>
      </c>
    </row>
    <row r="29" spans="1:4" ht="13.8">
      <c r="A29" s="1197"/>
      <c r="B29" s="1198"/>
      <c r="C29" s="655">
        <v>65</v>
      </c>
      <c r="D29" s="656">
        <v>42000</v>
      </c>
    </row>
    <row r="30" spans="1:4" ht="13.8">
      <c r="A30" s="1197"/>
      <c r="B30" s="1198"/>
      <c r="C30" s="655">
        <v>80</v>
      </c>
      <c r="D30" s="656">
        <v>53520</v>
      </c>
    </row>
    <row r="31" spans="1:4" ht="13.8">
      <c r="A31" s="1197"/>
      <c r="B31" s="1198"/>
      <c r="C31" s="655">
        <v>100</v>
      </c>
      <c r="D31" s="656">
        <v>61920</v>
      </c>
    </row>
    <row r="32" spans="1:4" ht="13.8">
      <c r="A32" s="1197"/>
      <c r="B32" s="1198"/>
      <c r="C32" s="655">
        <v>125</v>
      </c>
      <c r="D32" s="656">
        <v>91680</v>
      </c>
    </row>
    <row r="33" spans="1:4" ht="13.8">
      <c r="A33" s="1197"/>
      <c r="B33" s="1198"/>
      <c r="C33" s="655">
        <v>150</v>
      </c>
      <c r="D33" s="656">
        <v>144000</v>
      </c>
    </row>
    <row r="34" spans="1:4" ht="13.8">
      <c r="A34" s="1197"/>
      <c r="B34" s="1198"/>
      <c r="C34" s="655">
        <v>200</v>
      </c>
      <c r="D34" s="656">
        <v>243600</v>
      </c>
    </row>
    <row r="35" spans="1:4" ht="13.8">
      <c r="A35" s="1197"/>
      <c r="B35" s="1198"/>
      <c r="C35" s="655">
        <v>250</v>
      </c>
      <c r="D35" s="656">
        <v>462000</v>
      </c>
    </row>
    <row r="36" spans="1:4" ht="13.8">
      <c r="A36" s="1197"/>
      <c r="B36" s="1198"/>
      <c r="C36" s="655">
        <v>300</v>
      </c>
      <c r="D36" s="656">
        <v>656400</v>
      </c>
    </row>
    <row r="37" spans="1:4" ht="13.8">
      <c r="A37" s="1197"/>
      <c r="B37" s="1198"/>
      <c r="C37" s="655">
        <v>350</v>
      </c>
      <c r="D37" s="656">
        <v>1500000</v>
      </c>
    </row>
    <row r="38" spans="1:4" ht="13.8">
      <c r="A38" s="1197"/>
      <c r="B38" s="1198"/>
      <c r="C38" s="655">
        <v>400</v>
      </c>
      <c r="D38" s="656">
        <v>2160000</v>
      </c>
    </row>
    <row r="39" spans="1:4" ht="13.8">
      <c r="A39" s="1195" t="s">
        <v>183</v>
      </c>
      <c r="B39" s="1195"/>
      <c r="C39" s="1196"/>
      <c r="D39" s="658"/>
    </row>
    <row r="40" spans="1:4" ht="47.25" customHeight="1">
      <c r="A40" s="45" t="s">
        <v>184</v>
      </c>
      <c r="B40" s="657" t="s">
        <v>177</v>
      </c>
      <c r="C40" s="652" t="s">
        <v>178</v>
      </c>
      <c r="D40" s="653" t="s">
        <v>2162</v>
      </c>
    </row>
    <row r="41" spans="1:4" ht="13.8">
      <c r="A41" s="1197"/>
      <c r="B41" s="1200" t="s">
        <v>185</v>
      </c>
      <c r="C41" s="655">
        <v>40</v>
      </c>
      <c r="D41" s="656">
        <v>15240</v>
      </c>
    </row>
    <row r="42" spans="1:4" ht="13.8">
      <c r="A42" s="1197"/>
      <c r="B42" s="1200"/>
      <c r="C42" s="655">
        <v>50</v>
      </c>
      <c r="D42" s="656">
        <v>16440</v>
      </c>
    </row>
    <row r="43" spans="1:4" ht="13.8">
      <c r="A43" s="1197"/>
      <c r="B43" s="1200"/>
      <c r="C43" s="655">
        <v>65</v>
      </c>
      <c r="D43" s="656">
        <v>20760</v>
      </c>
    </row>
    <row r="44" spans="1:4" ht="13.8">
      <c r="A44" s="1197"/>
      <c r="B44" s="1200"/>
      <c r="C44" s="655">
        <v>80</v>
      </c>
      <c r="D44" s="656">
        <v>26760</v>
      </c>
    </row>
    <row r="45" spans="1:4" ht="13.8">
      <c r="A45" s="1197"/>
      <c r="B45" s="1200"/>
      <c r="C45" s="655">
        <v>100</v>
      </c>
      <c r="D45" s="656">
        <v>36480</v>
      </c>
    </row>
    <row r="46" spans="1:4" ht="13.8">
      <c r="A46" s="1197"/>
      <c r="B46" s="1200"/>
      <c r="C46" s="655">
        <v>125</v>
      </c>
      <c r="D46" s="656">
        <v>44400</v>
      </c>
    </row>
    <row r="47" spans="1:4" ht="13.8">
      <c r="A47" s="1197"/>
      <c r="B47" s="1200"/>
      <c r="C47" s="655">
        <v>150</v>
      </c>
      <c r="D47" s="656">
        <v>61920</v>
      </c>
    </row>
    <row r="48" spans="1:4" ht="13.8">
      <c r="A48" s="1197"/>
      <c r="B48" s="1200"/>
      <c r="C48" s="655">
        <v>200</v>
      </c>
      <c r="D48" s="656">
        <v>101400</v>
      </c>
    </row>
    <row r="49" spans="1:4" ht="13.8">
      <c r="A49" s="1197"/>
      <c r="B49" s="1200"/>
      <c r="C49" s="655">
        <v>250</v>
      </c>
      <c r="D49" s="656">
        <v>170400</v>
      </c>
    </row>
    <row r="50" spans="1:4" ht="13.8">
      <c r="A50" s="1197"/>
      <c r="B50" s="1200"/>
      <c r="C50" s="655">
        <v>300</v>
      </c>
      <c r="D50" s="656">
        <v>234000</v>
      </c>
    </row>
    <row r="51" spans="1:4" ht="13.8">
      <c r="A51" s="1197"/>
      <c r="B51" s="1200"/>
      <c r="C51" s="655">
        <v>350</v>
      </c>
      <c r="D51" s="656">
        <v>420000</v>
      </c>
    </row>
    <row r="52" spans="1:4" ht="13.8">
      <c r="A52" s="1199"/>
      <c r="B52" s="1200"/>
      <c r="C52" s="655">
        <v>400</v>
      </c>
      <c r="D52" s="656">
        <v>600000</v>
      </c>
    </row>
    <row r="53" spans="1:4" ht="13.8">
      <c r="A53" s="49"/>
      <c r="B53" s="647"/>
      <c r="C53" s="50"/>
      <c r="D53" s="51"/>
    </row>
    <row r="54" spans="1:4" ht="13.8">
      <c r="A54" s="49"/>
      <c r="B54" s="647"/>
      <c r="C54" s="50"/>
      <c r="D54" s="51"/>
    </row>
    <row r="55" spans="1:4" ht="13.8">
      <c r="A55" s="49"/>
      <c r="B55" s="647"/>
      <c r="C55" s="50"/>
      <c r="D55" s="51"/>
    </row>
    <row r="56" spans="1:4" ht="13.8">
      <c r="A56" s="49"/>
      <c r="B56" s="647"/>
      <c r="C56" s="50"/>
      <c r="D56" s="51"/>
    </row>
    <row r="57" spans="1:4" ht="13.8">
      <c r="A57" s="49"/>
      <c r="B57" s="647"/>
      <c r="C57" s="50"/>
      <c r="D57" s="51"/>
    </row>
    <row r="58" spans="1:4" ht="13.8">
      <c r="A58" s="49"/>
      <c r="B58" s="647"/>
      <c r="C58" s="50"/>
      <c r="D58" s="51"/>
    </row>
    <row r="59" spans="1:4" ht="13.8">
      <c r="A59" s="49"/>
      <c r="B59" s="647"/>
      <c r="C59" s="50"/>
      <c r="D59" s="51"/>
    </row>
    <row r="60" spans="1:4" ht="13.8">
      <c r="A60" s="49"/>
      <c r="B60" s="647"/>
      <c r="C60" s="50"/>
      <c r="D60" s="51"/>
    </row>
    <row r="61" spans="1:4" ht="13.8">
      <c r="A61" s="1201" t="s">
        <v>186</v>
      </c>
      <c r="B61" s="1201"/>
      <c r="C61" s="1202"/>
      <c r="D61" s="660"/>
    </row>
    <row r="62" spans="1:4" ht="45.75" customHeight="1">
      <c r="A62" s="45" t="s">
        <v>187</v>
      </c>
      <c r="B62" s="657" t="s">
        <v>177</v>
      </c>
      <c r="C62" s="661" t="s">
        <v>178</v>
      </c>
      <c r="D62" s="653" t="s">
        <v>2162</v>
      </c>
    </row>
    <row r="63" spans="1:4" ht="13.8">
      <c r="A63" s="1197"/>
      <c r="B63" s="1200" t="s">
        <v>188</v>
      </c>
      <c r="C63" s="655">
        <v>15</v>
      </c>
      <c r="D63" s="656">
        <v>15240</v>
      </c>
    </row>
    <row r="64" spans="1:4" ht="13.8">
      <c r="A64" s="1197"/>
      <c r="B64" s="1200"/>
      <c r="C64" s="655">
        <v>20</v>
      </c>
      <c r="D64" s="656">
        <v>17640</v>
      </c>
    </row>
    <row r="65" spans="1:4" ht="13.8">
      <c r="A65" s="1197"/>
      <c r="B65" s="1200"/>
      <c r="C65" s="655">
        <v>25</v>
      </c>
      <c r="D65" s="656">
        <v>21960</v>
      </c>
    </row>
    <row r="66" spans="1:4" ht="13.8">
      <c r="A66" s="1197"/>
      <c r="B66" s="1200"/>
      <c r="C66" s="655">
        <v>32</v>
      </c>
      <c r="D66" s="656">
        <v>32880</v>
      </c>
    </row>
    <row r="67" spans="1:4" ht="13.8">
      <c r="A67" s="1197"/>
      <c r="B67" s="1200"/>
      <c r="C67" s="655">
        <v>40</v>
      </c>
      <c r="D67" s="656">
        <v>39480</v>
      </c>
    </row>
    <row r="68" spans="1:4" ht="13.8">
      <c r="A68" s="1197"/>
      <c r="B68" s="1200"/>
      <c r="C68" s="655">
        <v>50</v>
      </c>
      <c r="D68" s="656">
        <v>54240</v>
      </c>
    </row>
    <row r="69" spans="1:4" ht="13.8">
      <c r="A69" s="1197"/>
      <c r="B69" s="1200"/>
      <c r="C69" s="655">
        <v>65</v>
      </c>
      <c r="D69" s="656">
        <v>73200</v>
      </c>
    </row>
    <row r="70" spans="1:4" ht="13.8">
      <c r="A70" s="1197"/>
      <c r="B70" s="1200"/>
      <c r="C70" s="655">
        <v>80</v>
      </c>
      <c r="D70" s="656">
        <v>98400</v>
      </c>
    </row>
    <row r="71" spans="1:4" ht="13.8">
      <c r="A71" s="1197"/>
      <c r="B71" s="1200"/>
      <c r="C71" s="655">
        <v>100</v>
      </c>
      <c r="D71" s="656">
        <v>128760</v>
      </c>
    </row>
    <row r="72" spans="1:4" ht="13.8">
      <c r="A72" s="1197"/>
      <c r="B72" s="1200"/>
      <c r="C72" s="655">
        <v>125</v>
      </c>
      <c r="D72" s="656">
        <v>194400</v>
      </c>
    </row>
    <row r="73" spans="1:4" ht="13.8">
      <c r="A73" s="1197"/>
      <c r="B73" s="1200"/>
      <c r="C73" s="655">
        <v>150</v>
      </c>
      <c r="D73" s="656">
        <v>246000</v>
      </c>
    </row>
    <row r="74" spans="1:4" ht="13.8">
      <c r="A74" s="1197"/>
      <c r="B74" s="1200"/>
      <c r="C74" s="655">
        <v>200</v>
      </c>
      <c r="D74" s="656">
        <v>408000</v>
      </c>
    </row>
    <row r="75" spans="1:4" ht="13.8">
      <c r="A75" s="46"/>
      <c r="B75" s="659"/>
      <c r="C75" s="655">
        <v>250</v>
      </c>
      <c r="D75" s="656">
        <v>1032000</v>
      </c>
    </row>
    <row r="76" spans="1:4" ht="13.8">
      <c r="A76" s="1195" t="s">
        <v>2128</v>
      </c>
      <c r="B76" s="1195"/>
      <c r="C76" s="1196"/>
      <c r="D76" s="662"/>
    </row>
    <row r="77" spans="1:4" ht="45" customHeight="1">
      <c r="A77" s="45" t="s">
        <v>2127</v>
      </c>
      <c r="B77" s="657" t="s">
        <v>177</v>
      </c>
      <c r="C77" s="652" t="s">
        <v>178</v>
      </c>
      <c r="D77" s="653" t="s">
        <v>2162</v>
      </c>
    </row>
    <row r="78" spans="1:4" ht="13.8">
      <c r="A78" s="1206"/>
      <c r="B78" s="1215" t="s">
        <v>189</v>
      </c>
      <c r="C78" s="655">
        <v>50</v>
      </c>
      <c r="D78" s="656">
        <v>36480</v>
      </c>
    </row>
    <row r="79" spans="1:4" ht="13.8">
      <c r="A79" s="1206"/>
      <c r="B79" s="1215"/>
      <c r="C79" s="655">
        <v>65</v>
      </c>
      <c r="D79" s="656">
        <v>46800</v>
      </c>
    </row>
    <row r="80" spans="1:4" ht="13.8">
      <c r="A80" s="1206"/>
      <c r="B80" s="1215"/>
      <c r="C80" s="655">
        <v>80</v>
      </c>
      <c r="D80" s="656">
        <v>56640</v>
      </c>
    </row>
    <row r="81" spans="1:4" ht="13.8">
      <c r="A81" s="1206"/>
      <c r="B81" s="1215"/>
      <c r="C81" s="655">
        <v>100</v>
      </c>
      <c r="D81" s="656">
        <v>66240</v>
      </c>
    </row>
    <row r="82" spans="1:4" ht="13.8">
      <c r="A82" s="1206"/>
      <c r="B82" s="1215"/>
      <c r="C82" s="655">
        <v>125</v>
      </c>
      <c r="D82" s="656">
        <v>91200</v>
      </c>
    </row>
    <row r="83" spans="1:4" ht="13.8">
      <c r="A83" s="1206"/>
      <c r="B83" s="1215"/>
      <c r="C83" s="655">
        <v>150</v>
      </c>
      <c r="D83" s="656">
        <v>115200</v>
      </c>
    </row>
    <row r="84" spans="1:4" ht="13.8">
      <c r="A84" s="1206"/>
      <c r="B84" s="1215"/>
      <c r="C84" s="655">
        <v>200</v>
      </c>
      <c r="D84" s="656">
        <v>216000</v>
      </c>
    </row>
    <row r="85" spans="1:4" ht="13.8">
      <c r="A85" s="1206"/>
      <c r="B85" s="1215"/>
      <c r="C85" s="655">
        <v>250</v>
      </c>
      <c r="D85" s="656">
        <v>324120</v>
      </c>
    </row>
    <row r="86" spans="1:4" ht="75" customHeight="1">
      <c r="A86" s="1206"/>
      <c r="B86" s="1215"/>
      <c r="C86" s="655">
        <v>300</v>
      </c>
      <c r="D86" s="656">
        <v>425520</v>
      </c>
    </row>
    <row r="87" spans="1:4" ht="13.8">
      <c r="A87" s="47"/>
      <c r="B87" s="47"/>
      <c r="C87" s="47"/>
      <c r="D87" s="48"/>
    </row>
    <row r="88" spans="1:4" ht="48.75" customHeight="1">
      <c r="A88" s="648" t="s">
        <v>191</v>
      </c>
      <c r="B88" s="663" t="s">
        <v>190</v>
      </c>
      <c r="C88" s="661" t="s">
        <v>178</v>
      </c>
      <c r="D88" s="653" t="s">
        <v>2162</v>
      </c>
    </row>
    <row r="89" spans="1:4" ht="15.6">
      <c r="A89" s="746"/>
      <c r="B89" s="1221" t="s">
        <v>192</v>
      </c>
      <c r="C89" s="664">
        <v>15</v>
      </c>
      <c r="D89" s="665">
        <v>9840</v>
      </c>
    </row>
    <row r="90" spans="1:4" ht="15.6">
      <c r="A90" s="747"/>
      <c r="B90" s="1221"/>
      <c r="C90" s="664">
        <v>20</v>
      </c>
      <c r="D90" s="665">
        <v>13440</v>
      </c>
    </row>
    <row r="91" spans="1:4" ht="15.6">
      <c r="A91" s="747"/>
      <c r="B91" s="1221"/>
      <c r="C91" s="664">
        <v>25</v>
      </c>
      <c r="D91" s="665">
        <v>14640</v>
      </c>
    </row>
    <row r="92" spans="1:4" ht="15.6">
      <c r="A92" s="747"/>
      <c r="B92" s="1221"/>
      <c r="C92" s="664">
        <v>32</v>
      </c>
      <c r="D92" s="665">
        <v>23160</v>
      </c>
    </row>
    <row r="93" spans="1:4" ht="15.6">
      <c r="A93" s="747"/>
      <c r="B93" s="1221"/>
      <c r="C93" s="664">
        <v>40</v>
      </c>
      <c r="D93" s="665">
        <v>27360</v>
      </c>
    </row>
    <row r="94" spans="1:4" ht="15.6">
      <c r="A94" s="747"/>
      <c r="B94" s="1221"/>
      <c r="C94" s="664">
        <v>50</v>
      </c>
      <c r="D94" s="665">
        <v>37680</v>
      </c>
    </row>
    <row r="95" spans="1:4" ht="15.6">
      <c r="A95" s="747"/>
      <c r="B95" s="1221"/>
      <c r="C95" s="664">
        <v>65</v>
      </c>
      <c r="D95" s="665">
        <v>57120</v>
      </c>
    </row>
    <row r="96" spans="1:4" ht="15.6">
      <c r="A96" s="747"/>
      <c r="B96" s="1221"/>
      <c r="C96" s="664">
        <v>80</v>
      </c>
      <c r="D96" s="665">
        <v>76560</v>
      </c>
    </row>
    <row r="97" spans="1:4" ht="15.6">
      <c r="A97" s="747"/>
      <c r="B97" s="1221"/>
      <c r="C97" s="664">
        <v>100</v>
      </c>
      <c r="D97" s="665">
        <v>103800</v>
      </c>
    </row>
    <row r="98" spans="1:4" ht="15.6">
      <c r="A98" s="747"/>
      <c r="B98" s="1221"/>
      <c r="C98" s="664">
        <v>125</v>
      </c>
      <c r="D98" s="665">
        <v>148200</v>
      </c>
    </row>
    <row r="99" spans="1:4" ht="15.6">
      <c r="A99" s="747"/>
      <c r="B99" s="1221"/>
      <c r="C99" s="664">
        <v>150</v>
      </c>
      <c r="D99" s="665">
        <v>197280</v>
      </c>
    </row>
    <row r="100" spans="1:4" ht="15.6">
      <c r="A100" s="747"/>
      <c r="B100" s="1221"/>
      <c r="C100" s="664">
        <v>200</v>
      </c>
      <c r="D100" s="665">
        <v>314520</v>
      </c>
    </row>
    <row r="101" spans="1:4" ht="15.6">
      <c r="A101" s="748"/>
      <c r="B101" s="1221"/>
      <c r="C101" s="664">
        <v>250</v>
      </c>
      <c r="D101" s="665">
        <v>960000</v>
      </c>
    </row>
    <row r="102" spans="1:4" ht="15.6">
      <c r="A102" s="742"/>
      <c r="B102" s="743"/>
      <c r="C102" s="744"/>
      <c r="D102" s="745"/>
    </row>
    <row r="103" spans="1:4" ht="15.6">
      <c r="A103" s="742"/>
      <c r="B103" s="743"/>
      <c r="C103" s="744"/>
      <c r="D103" s="745"/>
    </row>
    <row r="104" spans="1:4" ht="37.799999999999997">
      <c r="A104" s="793" t="s">
        <v>1867</v>
      </c>
      <c r="B104" s="794" t="s">
        <v>1866</v>
      </c>
      <c r="C104" s="661" t="s">
        <v>178</v>
      </c>
      <c r="D104" s="653" t="s">
        <v>2162</v>
      </c>
    </row>
    <row r="105" spans="1:4" ht="16.2" thickBot="1">
      <c r="A105" s="650"/>
      <c r="B105" s="1203" t="s">
        <v>1868</v>
      </c>
      <c r="C105" s="791">
        <v>40</v>
      </c>
      <c r="D105" s="792">
        <v>20040</v>
      </c>
    </row>
    <row r="106" spans="1:4" ht="16.2" thickBot="1">
      <c r="A106" s="650"/>
      <c r="B106" s="1204"/>
      <c r="C106" s="664">
        <v>50</v>
      </c>
      <c r="D106" s="665">
        <v>23760</v>
      </c>
    </row>
    <row r="107" spans="1:4" ht="16.2" thickBot="1">
      <c r="A107" s="650"/>
      <c r="B107" s="1204"/>
      <c r="C107" s="664">
        <v>65</v>
      </c>
      <c r="D107" s="665">
        <v>31680</v>
      </c>
    </row>
    <row r="108" spans="1:4" ht="16.2" thickBot="1">
      <c r="A108" s="650"/>
      <c r="B108" s="1204"/>
      <c r="C108" s="664">
        <v>80</v>
      </c>
      <c r="D108" s="665">
        <v>34080</v>
      </c>
    </row>
    <row r="109" spans="1:4" ht="16.2" thickBot="1">
      <c r="A109" s="650"/>
      <c r="B109" s="1204"/>
      <c r="C109" s="664">
        <v>100</v>
      </c>
      <c r="D109" s="665">
        <v>53520</v>
      </c>
    </row>
    <row r="110" spans="1:4" ht="16.2" thickBot="1">
      <c r="A110" s="650"/>
      <c r="B110" s="1204"/>
      <c r="C110" s="664">
        <v>125</v>
      </c>
      <c r="D110" s="665">
        <v>77760</v>
      </c>
    </row>
    <row r="111" spans="1:4" ht="16.2" thickBot="1">
      <c r="A111" s="650"/>
      <c r="B111" s="1204"/>
      <c r="C111" s="664">
        <v>150</v>
      </c>
      <c r="D111" s="665">
        <v>107520</v>
      </c>
    </row>
    <row r="112" spans="1:4" ht="16.2" thickBot="1">
      <c r="A112" s="650"/>
      <c r="B112" s="1204"/>
      <c r="C112" s="664">
        <v>200</v>
      </c>
      <c r="D112" s="665">
        <v>159720</v>
      </c>
    </row>
    <row r="113" spans="1:4" ht="16.2" thickBot="1">
      <c r="A113" s="650"/>
      <c r="B113" s="1204"/>
      <c r="C113" s="664">
        <v>250</v>
      </c>
      <c r="D113" s="665">
        <v>262320</v>
      </c>
    </row>
    <row r="114" spans="1:4" ht="16.2" thickBot="1">
      <c r="A114" s="650"/>
      <c r="B114" s="1204"/>
      <c r="C114" s="664">
        <v>300</v>
      </c>
      <c r="D114" s="665">
        <v>371520</v>
      </c>
    </row>
    <row r="115" spans="1:4" ht="16.2" thickBot="1">
      <c r="A115" s="650"/>
      <c r="B115" s="1204"/>
      <c r="C115" s="664">
        <v>350</v>
      </c>
      <c r="D115" s="665">
        <v>789120</v>
      </c>
    </row>
    <row r="116" spans="1:4" ht="16.2" thickBot="1">
      <c r="A116" s="740"/>
      <c r="B116" s="1205"/>
      <c r="C116" s="664">
        <v>400</v>
      </c>
      <c r="D116" s="665">
        <v>971160</v>
      </c>
    </row>
    <row r="117" spans="1:4" ht="15.6">
      <c r="A117" s="742"/>
      <c r="B117" s="743"/>
      <c r="C117" s="744"/>
      <c r="D117" s="745"/>
    </row>
    <row r="118" spans="1:4" ht="15.6">
      <c r="A118" s="742"/>
      <c r="B118" s="743"/>
      <c r="C118" s="744"/>
      <c r="D118" s="745"/>
    </row>
    <row r="119" spans="1:4" ht="48" customHeight="1">
      <c r="A119" s="771" t="s">
        <v>1870</v>
      </c>
      <c r="B119" s="741" t="s">
        <v>1869</v>
      </c>
      <c r="C119" s="661" t="s">
        <v>178</v>
      </c>
      <c r="D119" s="653" t="s">
        <v>2162</v>
      </c>
    </row>
    <row r="120" spans="1:4" ht="15" customHeight="1">
      <c r="A120" s="1218"/>
      <c r="B120" s="1216" t="s">
        <v>1871</v>
      </c>
      <c r="C120" s="664">
        <v>150</v>
      </c>
      <c r="D120" s="665">
        <v>334800</v>
      </c>
    </row>
    <row r="121" spans="1:4" ht="15" customHeight="1">
      <c r="A121" s="1219"/>
      <c r="B121" s="1217"/>
      <c r="C121" s="664">
        <v>200</v>
      </c>
      <c r="D121" s="665">
        <v>410400</v>
      </c>
    </row>
    <row r="122" spans="1:4" ht="15" customHeight="1">
      <c r="A122" s="1219"/>
      <c r="B122" s="1217"/>
      <c r="C122" s="664">
        <v>250</v>
      </c>
      <c r="D122" s="665">
        <v>558000</v>
      </c>
    </row>
    <row r="123" spans="1:4" ht="15" customHeight="1">
      <c r="A123" s="1219"/>
      <c r="B123" s="1217"/>
      <c r="C123" s="664">
        <v>300</v>
      </c>
      <c r="D123" s="665">
        <v>698400</v>
      </c>
    </row>
    <row r="124" spans="1:4" ht="15" customHeight="1">
      <c r="A124" s="1219"/>
      <c r="B124" s="1217"/>
      <c r="C124" s="664">
        <v>350</v>
      </c>
      <c r="D124" s="665">
        <v>888000</v>
      </c>
    </row>
    <row r="125" spans="1:4" ht="15" customHeight="1">
      <c r="A125" s="1219"/>
      <c r="B125" s="1217"/>
      <c r="C125" s="664">
        <v>400</v>
      </c>
      <c r="D125" s="665">
        <v>1182000</v>
      </c>
    </row>
    <row r="126" spans="1:4" ht="15" customHeight="1">
      <c r="A126" s="1219"/>
      <c r="B126" s="1217"/>
      <c r="C126" s="664">
        <v>450</v>
      </c>
      <c r="D126" s="665">
        <v>1476000</v>
      </c>
    </row>
    <row r="127" spans="1:4" ht="15" customHeight="1">
      <c r="A127" s="1219"/>
      <c r="B127" s="1217"/>
      <c r="C127" s="664">
        <v>500</v>
      </c>
      <c r="D127" s="665">
        <v>1680000</v>
      </c>
    </row>
    <row r="128" spans="1:4" ht="15" customHeight="1">
      <c r="A128" s="1219"/>
      <c r="B128" s="1217"/>
      <c r="C128" s="664">
        <v>600</v>
      </c>
      <c r="D128" s="665">
        <v>2400000</v>
      </c>
    </row>
    <row r="129" spans="1:4" ht="15" customHeight="1">
      <c r="A129" s="1219"/>
      <c r="B129" s="1217"/>
      <c r="C129" s="664">
        <v>700</v>
      </c>
      <c r="D129" s="665">
        <v>3420000</v>
      </c>
    </row>
    <row r="130" spans="1:4" ht="15" customHeight="1">
      <c r="A130" s="1219"/>
      <c r="B130" s="1217"/>
      <c r="C130" s="664">
        <v>800</v>
      </c>
      <c r="D130" s="665">
        <v>4200000</v>
      </c>
    </row>
    <row r="131" spans="1:4" ht="15" customHeight="1">
      <c r="A131" s="1219"/>
      <c r="B131" s="1217"/>
      <c r="C131" s="664">
        <v>900</v>
      </c>
      <c r="D131" s="665">
        <v>5520000</v>
      </c>
    </row>
    <row r="132" spans="1:4" ht="15" customHeight="1" thickBot="1">
      <c r="A132" s="1220"/>
      <c r="B132" s="1217"/>
      <c r="C132" s="664">
        <v>1000</v>
      </c>
      <c r="D132" s="665">
        <v>7500000</v>
      </c>
    </row>
    <row r="133" spans="1:4" ht="54" customHeight="1">
      <c r="A133" s="648" t="s">
        <v>1872</v>
      </c>
      <c r="B133" s="663" t="s">
        <v>1873</v>
      </c>
      <c r="C133" s="661" t="s">
        <v>178</v>
      </c>
      <c r="D133" s="653" t="s">
        <v>2162</v>
      </c>
    </row>
    <row r="134" spans="1:4" ht="15.75" customHeight="1" thickBot="1">
      <c r="A134" s="649"/>
      <c r="B134" s="1213" t="s">
        <v>1874</v>
      </c>
      <c r="C134" s="664">
        <v>40</v>
      </c>
      <c r="D134" s="665">
        <v>15180</v>
      </c>
    </row>
    <row r="135" spans="1:4" ht="16.2" thickBot="1">
      <c r="A135" s="650"/>
      <c r="B135" s="1204"/>
      <c r="C135" s="664">
        <v>50</v>
      </c>
      <c r="D135" s="665">
        <v>18840</v>
      </c>
    </row>
    <row r="136" spans="1:4" ht="16.2" thickBot="1">
      <c r="A136" s="650"/>
      <c r="B136" s="1204"/>
      <c r="C136" s="664">
        <v>65</v>
      </c>
      <c r="D136" s="665">
        <v>22560</v>
      </c>
    </row>
    <row r="137" spans="1:4" ht="16.2" thickBot="1">
      <c r="A137" s="650"/>
      <c r="B137" s="1204"/>
      <c r="C137" s="664">
        <v>80</v>
      </c>
      <c r="D137" s="665">
        <v>27960</v>
      </c>
    </row>
    <row r="138" spans="1:4" ht="16.2" thickBot="1">
      <c r="A138" s="650"/>
      <c r="B138" s="1204"/>
      <c r="C138" s="664">
        <v>100</v>
      </c>
      <c r="D138" s="665">
        <v>35280</v>
      </c>
    </row>
    <row r="139" spans="1:4" ht="16.2" thickBot="1">
      <c r="A139" s="650"/>
      <c r="B139" s="1204"/>
      <c r="C139" s="664">
        <v>125</v>
      </c>
      <c r="D139" s="665">
        <v>48000</v>
      </c>
    </row>
    <row r="140" spans="1:4" ht="16.2" thickBot="1">
      <c r="A140" s="650"/>
      <c r="B140" s="1204"/>
      <c r="C140" s="664">
        <v>150</v>
      </c>
      <c r="D140" s="665">
        <v>58320</v>
      </c>
    </row>
    <row r="141" spans="1:4" ht="16.2" thickBot="1">
      <c r="A141" s="650"/>
      <c r="B141" s="1204"/>
      <c r="C141" s="664">
        <v>200</v>
      </c>
      <c r="D141" s="665">
        <v>91680</v>
      </c>
    </row>
    <row r="142" spans="1:4" ht="16.2" thickBot="1">
      <c r="A142" s="650"/>
      <c r="B142" s="1204"/>
      <c r="C142" s="664">
        <v>250</v>
      </c>
      <c r="D142" s="665">
        <v>150000</v>
      </c>
    </row>
    <row r="143" spans="1:4" ht="16.2" thickBot="1">
      <c r="A143" s="650"/>
      <c r="B143" s="1204"/>
      <c r="C143" s="664">
        <v>300</v>
      </c>
      <c r="D143" s="665">
        <v>192000</v>
      </c>
    </row>
    <row r="144" spans="1:4" ht="16.2" thickBot="1">
      <c r="A144" s="650"/>
      <c r="B144" s="1204"/>
      <c r="C144" s="664">
        <v>350</v>
      </c>
      <c r="D144" s="665">
        <v>246000</v>
      </c>
    </row>
    <row r="145" spans="1:4" ht="16.2" thickBot="1">
      <c r="A145" s="740"/>
      <c r="B145" s="1214"/>
      <c r="C145" s="664">
        <v>400</v>
      </c>
      <c r="D145" s="665">
        <v>288000</v>
      </c>
    </row>
    <row r="147" spans="1:4" ht="37.799999999999997">
      <c r="A147" s="1016" t="s">
        <v>2129</v>
      </c>
      <c r="B147" s="663" t="s">
        <v>2130</v>
      </c>
      <c r="C147" s="661" t="s">
        <v>178</v>
      </c>
      <c r="D147" s="653" t="s">
        <v>2162</v>
      </c>
    </row>
    <row r="148" spans="1:4" ht="15.6">
      <c r="A148" s="1207"/>
      <c r="B148" s="1210" t="s">
        <v>2131</v>
      </c>
      <c r="C148" s="655">
        <v>50</v>
      </c>
      <c r="D148" s="665">
        <v>97200</v>
      </c>
    </row>
    <row r="149" spans="1:4" ht="15.6">
      <c r="A149" s="1208"/>
      <c r="B149" s="1211"/>
      <c r="C149" s="655">
        <v>65</v>
      </c>
      <c r="D149" s="665">
        <v>109440</v>
      </c>
    </row>
    <row r="150" spans="1:4" ht="15.6">
      <c r="A150" s="1208"/>
      <c r="B150" s="1211"/>
      <c r="C150" s="655">
        <v>80</v>
      </c>
      <c r="D150" s="665">
        <v>134400</v>
      </c>
    </row>
    <row r="151" spans="1:4" ht="15.6">
      <c r="A151" s="1208"/>
      <c r="B151" s="1211"/>
      <c r="C151" s="655">
        <v>100</v>
      </c>
      <c r="D151" s="665">
        <v>147600</v>
      </c>
    </row>
    <row r="152" spans="1:4" ht="15.6">
      <c r="A152" s="1208"/>
      <c r="B152" s="1211"/>
      <c r="C152" s="655">
        <v>125</v>
      </c>
      <c r="D152" s="665">
        <v>189000</v>
      </c>
    </row>
    <row r="153" spans="1:4" ht="15.6">
      <c r="A153" s="1208"/>
      <c r="B153" s="1211"/>
      <c r="C153" s="655">
        <v>150</v>
      </c>
      <c r="D153" s="665">
        <v>218400</v>
      </c>
    </row>
    <row r="154" spans="1:4" ht="15.6">
      <c r="A154" s="1208"/>
      <c r="B154" s="1211"/>
      <c r="C154" s="655">
        <v>200</v>
      </c>
      <c r="D154" s="665">
        <v>308400</v>
      </c>
    </row>
    <row r="155" spans="1:4" ht="15.6">
      <c r="A155" s="1208"/>
      <c r="B155" s="1211"/>
      <c r="C155" s="655">
        <v>250</v>
      </c>
      <c r="D155" s="665">
        <v>439200</v>
      </c>
    </row>
    <row r="156" spans="1:4" ht="15.6">
      <c r="A156" s="1208"/>
      <c r="B156" s="1211"/>
      <c r="C156" s="655">
        <v>300</v>
      </c>
      <c r="D156" s="665">
        <v>565200</v>
      </c>
    </row>
    <row r="157" spans="1:4" ht="15.6">
      <c r="A157" s="1208"/>
      <c r="B157" s="1211"/>
      <c r="C157" s="655">
        <v>350</v>
      </c>
      <c r="D157" s="665">
        <v>858000</v>
      </c>
    </row>
    <row r="158" spans="1:4" ht="15.6">
      <c r="A158" s="1208"/>
      <c r="B158" s="1211"/>
      <c r="C158" s="655">
        <v>400</v>
      </c>
      <c r="D158" s="665">
        <v>1098000</v>
      </c>
    </row>
    <row r="159" spans="1:4" ht="15.6">
      <c r="A159" s="1208"/>
      <c r="B159" s="1211"/>
      <c r="C159" s="655">
        <v>450</v>
      </c>
      <c r="D159" s="665">
        <v>1890000</v>
      </c>
    </row>
    <row r="160" spans="1:4" ht="15.6">
      <c r="A160" s="1208"/>
      <c r="B160" s="1211"/>
      <c r="C160" s="655">
        <v>500</v>
      </c>
      <c r="D160" s="665">
        <v>2520000</v>
      </c>
    </row>
    <row r="161" spans="1:4" ht="15.6">
      <c r="A161" s="1209"/>
      <c r="B161" s="1212"/>
      <c r="C161" s="655">
        <v>600</v>
      </c>
      <c r="D161" s="665">
        <v>4080000</v>
      </c>
    </row>
  </sheetData>
  <sheetProtection selectLockedCells="1" selectUnlockedCells="1"/>
  <mergeCells count="21">
    <mergeCell ref="A148:A161"/>
    <mergeCell ref="B148:B161"/>
    <mergeCell ref="B134:B145"/>
    <mergeCell ref="B78:B86"/>
    <mergeCell ref="B120:B132"/>
    <mergeCell ref="A120:A132"/>
    <mergeCell ref="B89:B101"/>
    <mergeCell ref="A76:C76"/>
    <mergeCell ref="A61:C61"/>
    <mergeCell ref="B105:B116"/>
    <mergeCell ref="A39:C39"/>
    <mergeCell ref="A78:A86"/>
    <mergeCell ref="A63:A74"/>
    <mergeCell ref="B63:B74"/>
    <mergeCell ref="A6:A20"/>
    <mergeCell ref="B6:B20"/>
    <mergeCell ref="A21:C21"/>
    <mergeCell ref="A23:A38"/>
    <mergeCell ref="B23:B38"/>
    <mergeCell ref="A41:A52"/>
    <mergeCell ref="B41:B52"/>
  </mergeCells>
  <pageMargins left="0.55118110236220474" right="0.55118110236220474" top="0.78740157480314965" bottom="0.98425196850393704" header="0.51181102362204722" footer="0.51181102362204722"/>
  <pageSetup paperSize="9" scale="55" firstPageNumber="0" orientation="portrait" horizontalDpi="300" verticalDpi="300" r:id="rId1"/>
  <headerFooter alignWithMargins="0">
    <oddHeader>&amp;C&amp;"Arial Cyr,полужирный"&amp;14ПРОМРЕСУРС-KZ</oddHeader>
  </headerFooter>
  <rowBreaks count="1" manualBreakCount="1">
    <brk id="59" max="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22</vt:i4>
      </vt:variant>
    </vt:vector>
  </HeadingPairs>
  <TitlesOfParts>
    <vt:vector size="42" baseType="lpstr">
      <vt:lpstr>About</vt:lpstr>
      <vt:lpstr>Общепромышленная арматура</vt:lpstr>
      <vt:lpstr>Краны LD</vt:lpstr>
      <vt:lpstr>Отводы</vt:lpstr>
      <vt:lpstr>Переходы тройники</vt:lpstr>
      <vt:lpstr>Фланцы</vt:lpstr>
      <vt:lpstr>Заглушки</vt:lpstr>
      <vt:lpstr>Маршал</vt:lpstr>
      <vt:lpstr>FAF</vt:lpstr>
      <vt:lpstr>Энергетическая арматура</vt:lpstr>
      <vt:lpstr>СППК</vt:lpstr>
      <vt:lpstr>CENTORK</vt:lpstr>
      <vt:lpstr>ГЗ привод</vt:lpstr>
      <vt:lpstr>Электроприводы</vt:lpstr>
      <vt:lpstr>Крепеж</vt:lpstr>
      <vt:lpstr>Пластик</vt:lpstr>
      <vt:lpstr>Фитинги</vt:lpstr>
      <vt:lpstr>Водоводяные подогреватели</vt:lpstr>
      <vt:lpstr>Нефтянное</vt:lpstr>
      <vt:lpstr>Разное</vt:lpstr>
      <vt:lpstr>'Общепромышленная арматура'!Заголовки_для_печати</vt:lpstr>
      <vt:lpstr>'Энергетическая арматура'!Заголовки_для_печати</vt:lpstr>
      <vt:lpstr>About!Область_печати</vt:lpstr>
      <vt:lpstr>CENTORK!Область_печати</vt:lpstr>
      <vt:lpstr>FAF!Область_печати</vt:lpstr>
      <vt:lpstr>'Водоводяные подогреватели'!Область_печати</vt:lpstr>
      <vt:lpstr>'ГЗ привод'!Область_печати</vt:lpstr>
      <vt:lpstr>Заглушки!Область_печати</vt:lpstr>
      <vt:lpstr>'Краны LD'!Область_печати</vt:lpstr>
      <vt:lpstr>Крепеж!Область_печати</vt:lpstr>
      <vt:lpstr>Маршал!Область_печати</vt:lpstr>
      <vt:lpstr>Нефтянное!Область_печати</vt:lpstr>
      <vt:lpstr>'Общепромышленная арматура'!Область_печати</vt:lpstr>
      <vt:lpstr>Отводы!Область_печати</vt:lpstr>
      <vt:lpstr>'Переходы тройники'!Область_печати</vt:lpstr>
      <vt:lpstr>Пластик!Область_печати</vt:lpstr>
      <vt:lpstr>Разное!Область_печати</vt:lpstr>
      <vt:lpstr>СППК!Область_печати</vt:lpstr>
      <vt:lpstr>Фитинги!Область_печати</vt:lpstr>
      <vt:lpstr>Фланцы!Область_печати</vt:lpstr>
      <vt:lpstr>Электроприводы!Область_печати</vt:lpstr>
      <vt:lpstr>'Энергетическая арматура'!Область_печати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Прайс-лист ТОО "ПРОМРЕСУРС-KZ"</dc:title>
  <dc:subject>Прайс-лист</dc:subject>
  <dc:creator>ТОО "ПРОМРЕСУРС-KZ"</dc:creator>
  <cp:keywords>трубопроводная арматура, запорная арматура, задвижки, клапаны, вентили, краны, фитинги, фланцы, отводы, тройники, электродвигатели, вентиляционное оборудование, манометры, FAF, VexVe, Marshal, Ballomax</cp:keywords>
  <cp:lastModifiedBy>Разгайлов Евгений</cp:lastModifiedBy>
  <cp:lastPrinted>2016-03-04T04:36:09Z</cp:lastPrinted>
  <dcterms:created xsi:type="dcterms:W3CDTF">2009-06-17T10:12:13Z</dcterms:created>
  <dcterms:modified xsi:type="dcterms:W3CDTF">2020-07-27T07:50:22Z</dcterms:modified>
  <cp:category>трубопроводная арматура</cp:category>
</cp:coreProperties>
</file>